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ransportationServices\tspcommon\Negotiators\Projects\cs\New folder (5)\"/>
    </mc:Choice>
  </mc:AlternateContent>
  <xr:revisionPtr revIDLastSave="0" documentId="8_{60801619-08AC-45B7-93B7-85E36E8ACE2D}" xr6:coauthVersionLast="47" xr6:coauthVersionMax="47" xr10:uidLastSave="{00000000-0000-0000-0000-000000000000}"/>
  <bookViews>
    <workbookView xWindow="-120" yWindow="-120" windowWidth="29040" windowHeight="15720" xr2:uid="{CB253CF4-969F-48E3-B069-A7698354DDAB}"/>
  </bookViews>
  <sheets>
    <sheet name="LAP Evaluation Form" sheetId="1" r:id="rId1"/>
    <sheet name="Scoring" sheetId="2" r:id="rId2"/>
  </sheets>
  <definedNames>
    <definedName name="FACTOR">Scoring!$B$7:$G$11</definedName>
    <definedName name="_xlnm.Print_Area" localSheetId="0">'LAP Evaluation Form'!$A$1:$I$90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2" l="1"/>
  <c r="F11" i="2"/>
  <c r="E11" i="2"/>
  <c r="G10" i="2"/>
  <c r="F10" i="2"/>
  <c r="E10" i="2"/>
  <c r="G9" i="2"/>
  <c r="F9" i="2"/>
  <c r="E9" i="2"/>
  <c r="G8" i="2"/>
  <c r="F8" i="2"/>
  <c r="E8" i="2"/>
  <c r="E64" i="1"/>
  <c r="J51" i="1"/>
  <c r="J50" i="1"/>
  <c r="J49" i="1"/>
  <c r="J35" i="1"/>
  <c r="J36" i="1"/>
  <c r="J37" i="1"/>
  <c r="J34" i="1"/>
  <c r="J52" i="1" l="1"/>
  <c r="G49" i="1" s="1"/>
  <c r="J38" i="1"/>
  <c r="G35" i="1" s="1"/>
  <c r="G50" i="1" l="1"/>
  <c r="G51" i="1"/>
  <c r="G34" i="1"/>
  <c r="G37" i="1"/>
  <c r="G36" i="1"/>
  <c r="G39" i="1" l="1"/>
  <c r="G53" i="1"/>
  <c r="G61" i="1" l="1"/>
</calcChain>
</file>

<file path=xl/sharedStrings.xml><?xml version="1.0" encoding="utf-8"?>
<sst xmlns="http://schemas.openxmlformats.org/spreadsheetml/2006/main" count="67" uniqueCount="44">
  <si>
    <t>A</t>
  </si>
  <si>
    <t>Management</t>
  </si>
  <si>
    <t>Consultant appropriately managed resources (manpower, equipment, subconsultants, etc.)</t>
  </si>
  <si>
    <t>Rating</t>
  </si>
  <si>
    <t>Factor</t>
  </si>
  <si>
    <t xml:space="preserve">Consultant worked independently and without significant help from Agency's staff on routine tasks. </t>
  </si>
  <si>
    <t>Consultant remained within the scope of work as contracted.</t>
  </si>
  <si>
    <t xml:space="preserve">Consultant communicated well and worked cooperatively with GDOT staff, and Consultant promptly responded to calls, emails, correspondences, and direction given by GDOT staff. </t>
  </si>
  <si>
    <t>N/A</t>
  </si>
  <si>
    <t>Ratings</t>
  </si>
  <si>
    <t>Section Value:</t>
  </si>
  <si>
    <t>Factor Table</t>
  </si>
  <si>
    <t>Sub Total:</t>
  </si>
  <si>
    <t>Consultant Response to Evaluation (if applicable):</t>
  </si>
  <si>
    <t>B</t>
  </si>
  <si>
    <t>Consultant completed the deliverable(s) within the assigned budget.</t>
  </si>
  <si>
    <t>All invoices, studies, reports, design requirements, and details are complete, accurate, clear, and concise. Revisions are minimal.</t>
  </si>
  <si>
    <t>Consultant:</t>
  </si>
  <si>
    <t>Agency:</t>
  </si>
  <si>
    <t>Agency PM:</t>
  </si>
  <si>
    <t>Prosecution and Progress</t>
  </si>
  <si>
    <t>Total Score:</t>
  </si>
  <si>
    <t>Phone:</t>
  </si>
  <si>
    <t>Email:</t>
  </si>
  <si>
    <t>Ratings: 5 = Exceeds Requirement and Expectation; 3 = Meets Requirement and Expectation; 1 = Does not Meet Requirement and Expectation; or N/A Requirement and Expectation</t>
  </si>
  <si>
    <t>Evaluation Date:</t>
  </si>
  <si>
    <t>Signature:</t>
  </si>
  <si>
    <t>Agency Evaluator's</t>
  </si>
  <si>
    <t>Supervisor (if applicable):</t>
  </si>
  <si>
    <t>Date:</t>
  </si>
  <si>
    <t>GDOT PM:</t>
  </si>
  <si>
    <t>GDOT PI No:</t>
  </si>
  <si>
    <t>GDOT PM/SME Justification for Scores (required):</t>
  </si>
  <si>
    <t>Project Phase:</t>
  </si>
  <si>
    <t>Project Description &amp; Scope:</t>
  </si>
  <si>
    <t>Local Administered Project (LAP) Evaluation Form</t>
  </si>
  <si>
    <t>Supervisor's Acknowledgement:</t>
  </si>
  <si>
    <t>Service Dates:</t>
  </si>
  <si>
    <t>Local's Comments:</t>
  </si>
  <si>
    <t>Local's Acknowledgement:</t>
  </si>
  <si>
    <t>AOH Acknowledgement:                         OH Acknowledgement:</t>
  </si>
  <si>
    <t>The GDOT Assistant Office Head (AOH) and Office Head (OH) Acknowledgements are required if a Rating of 1 is recorded for any item above.</t>
  </si>
  <si>
    <t>Consultant PM:</t>
  </si>
  <si>
    <t>Consultant completed the deliverable(s) by the latest agreed upon date or within the duration contracted, as applicable.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</si>
</sst>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yy;@"/>
    <numFmt numFmtId="165" formatCode="[&lt;=9999999]###\-####;\(###\)\ ###\-####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 Black"/>
      <family val="2"/>
    </font>
    <font>
      <b/>
      <sz val="9"/>
      <color theme="1"/>
      <name val="Arial Black"/>
      <family val="2"/>
    </font>
    <font>
      <sz val="9"/>
      <color theme="1"/>
      <name val="Arial Black"/>
      <family val="2"/>
    </font>
    <font>
      <sz val="8"/>
      <name val="Calibri"/>
      <family val="2"/>
      <scheme val="minor"/>
    </font>
    <font>
      <sz val="11"/>
      <color theme="1"/>
      <name val="Arial Black"/>
      <family val="2"/>
    </font>
    <font>
      <b/>
      <sz val="14"/>
      <color theme="0"/>
      <name val="Arial Black"/>
      <family val="2"/>
    </font>
    <font>
      <b/>
      <sz val="11"/>
      <color theme="1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rgb="FF013E5B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rgb="FF013E5B"/>
      </top>
      <bottom/>
      <diagonal/>
    </border>
    <border>
      <left style="thin">
        <color indexed="64"/>
      </left>
      <right/>
      <top style="thin">
        <color rgb="FF013E5B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rgb="FF013E5B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rgb="FF013E5B"/>
      </right>
      <top style="thin">
        <color rgb="FF013E5B"/>
      </top>
      <bottom/>
      <diagonal/>
    </border>
    <border>
      <left/>
      <right style="thin">
        <color rgb="FF013E5B"/>
      </right>
      <top/>
      <bottom/>
      <diagonal/>
    </border>
    <border>
      <left style="thin">
        <color indexed="64"/>
      </left>
      <right/>
      <top/>
      <bottom style="thin">
        <color rgb="FF013E5B"/>
      </bottom>
      <diagonal/>
    </border>
    <border>
      <left/>
      <right/>
      <top/>
      <bottom style="thin">
        <color rgb="FF013E5B"/>
      </bottom>
      <diagonal/>
    </border>
    <border>
      <left/>
      <right style="thin">
        <color rgb="FF013E5B"/>
      </right>
      <top/>
      <bottom style="thin">
        <color rgb="FF013E5B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/>
      <top/>
      <bottom style="thin">
        <color theme="0" tint="-0.14996795556505021"/>
      </bottom>
      <diagonal/>
    </border>
    <border>
      <left/>
      <right style="thin">
        <color theme="0"/>
      </right>
      <top/>
      <bottom style="thin">
        <color theme="0" tint="-0.14996795556505021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1" fillId="0" borderId="0" xfId="0" applyFont="1"/>
    <xf numFmtId="0" fontId="0" fillId="0" borderId="0" xfId="0" applyAlignment="1">
      <alignment horizontal="left" inden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indent="1"/>
    </xf>
    <xf numFmtId="0" fontId="0" fillId="0" borderId="0" xfId="0" applyAlignment="1">
      <alignment horizontal="right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9" xfId="0" applyFont="1" applyBorder="1"/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center" indent="1"/>
    </xf>
    <xf numFmtId="0" fontId="6" fillId="3" borderId="13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left" vertical="center" indent="1"/>
    </xf>
    <xf numFmtId="0" fontId="3" fillId="0" borderId="14" xfId="0" applyFont="1" applyBorder="1"/>
    <xf numFmtId="0" fontId="3" fillId="0" borderId="15" xfId="0" applyFont="1" applyBorder="1"/>
    <xf numFmtId="0" fontId="4" fillId="0" borderId="0" xfId="0" applyFont="1"/>
    <xf numFmtId="1" fontId="0" fillId="0" borderId="0" xfId="0" applyNumberFormat="1"/>
    <xf numFmtId="0" fontId="7" fillId="0" borderId="0" xfId="0" applyFont="1"/>
    <xf numFmtId="0" fontId="7" fillId="0" borderId="0" xfId="0" applyFont="1" applyAlignment="1">
      <alignment horizontal="right"/>
    </xf>
    <xf numFmtId="0" fontId="3" fillId="0" borderId="16" xfId="0" applyFont="1" applyBorder="1"/>
    <xf numFmtId="0" fontId="3" fillId="0" borderId="17" xfId="0" applyFont="1" applyBorder="1"/>
    <xf numFmtId="0" fontId="3" fillId="0" borderId="18" xfId="0" applyFont="1" applyBorder="1"/>
    <xf numFmtId="0" fontId="6" fillId="3" borderId="13" xfId="0" applyFont="1" applyFill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3" fillId="0" borderId="0" xfId="0" applyFont="1" applyProtection="1">
      <protection hidden="1"/>
    </xf>
    <xf numFmtId="0" fontId="1" fillId="0" borderId="0" xfId="0" applyFont="1" applyAlignment="1" applyProtection="1">
      <alignment horizontal="right"/>
      <protection hidden="1"/>
    </xf>
    <xf numFmtId="0" fontId="4" fillId="0" borderId="0" xfId="0" applyFont="1" applyProtection="1">
      <protection hidden="1"/>
    </xf>
    <xf numFmtId="1" fontId="3" fillId="0" borderId="0" xfId="0" applyNumberFormat="1" applyFont="1" applyProtection="1">
      <protection hidden="1"/>
    </xf>
    <xf numFmtId="0" fontId="2" fillId="0" borderId="0" xfId="0" applyFont="1" applyProtection="1">
      <protection hidden="1"/>
    </xf>
    <xf numFmtId="0" fontId="9" fillId="0" borderId="3" xfId="0" applyFont="1" applyBorder="1"/>
    <xf numFmtId="0" fontId="2" fillId="0" borderId="15" xfId="0" applyFont="1" applyBorder="1"/>
    <xf numFmtId="0" fontId="9" fillId="0" borderId="0" xfId="0" applyFont="1"/>
    <xf numFmtId="0" fontId="9" fillId="0" borderId="0" xfId="0" applyFont="1" applyAlignment="1">
      <alignment vertical="top"/>
    </xf>
    <xf numFmtId="0" fontId="9" fillId="0" borderId="0" xfId="0" applyFont="1" applyAlignment="1" applyProtection="1">
      <alignment horizontal="center"/>
      <protection hidden="1"/>
    </xf>
    <xf numFmtId="0" fontId="9" fillId="0" borderId="3" xfId="0" applyFont="1" applyBorder="1" applyProtection="1">
      <protection hidden="1"/>
    </xf>
    <xf numFmtId="0" fontId="9" fillId="0" borderId="0" xfId="0" applyFont="1" applyAlignment="1" applyProtection="1">
      <alignment horizontal="right"/>
      <protection hidden="1"/>
    </xf>
    <xf numFmtId="0" fontId="9" fillId="0" borderId="5" xfId="0" applyFont="1" applyBorder="1" applyProtection="1">
      <protection hidden="1"/>
    </xf>
    <xf numFmtId="0" fontId="9" fillId="0" borderId="0" xfId="0" applyFont="1" applyAlignment="1" applyProtection="1">
      <alignment horizontal="left" indent="1"/>
      <protection hidden="1"/>
    </xf>
    <xf numFmtId="0" fontId="3" fillId="0" borderId="15" xfId="0" applyFont="1" applyBorder="1" applyProtection="1">
      <protection hidden="1"/>
    </xf>
    <xf numFmtId="0" fontId="3" fillId="0" borderId="16" xfId="0" applyFont="1" applyBorder="1" applyProtection="1">
      <protection hidden="1"/>
    </xf>
    <xf numFmtId="0" fontId="3" fillId="0" borderId="17" xfId="0" applyFont="1" applyBorder="1" applyProtection="1">
      <protection hidden="1"/>
    </xf>
    <xf numFmtId="0" fontId="3" fillId="0" borderId="18" xfId="0" applyFont="1" applyBorder="1" applyProtection="1">
      <protection hidden="1"/>
    </xf>
    <xf numFmtId="0" fontId="3" fillId="0" borderId="2" xfId="0" applyFont="1" applyBorder="1" applyProtection="1">
      <protection hidden="1"/>
    </xf>
    <xf numFmtId="0" fontId="3" fillId="0" borderId="1" xfId="0" applyFont="1" applyBorder="1" applyProtection="1">
      <protection hidden="1"/>
    </xf>
    <xf numFmtId="0" fontId="3" fillId="0" borderId="14" xfId="0" applyFont="1" applyBorder="1" applyProtection="1">
      <protection hidden="1"/>
    </xf>
    <xf numFmtId="0" fontId="3" fillId="0" borderId="3" xfId="0" applyFont="1" applyBorder="1" applyProtection="1">
      <protection hidden="1"/>
    </xf>
    <xf numFmtId="0" fontId="9" fillId="0" borderId="0" xfId="0" applyFont="1" applyProtection="1">
      <protection hidden="1"/>
    </xf>
    <xf numFmtId="0" fontId="11" fillId="3" borderId="0" xfId="0" applyFont="1" applyFill="1" applyAlignment="1" applyProtection="1">
      <alignment horizontal="center"/>
      <protection hidden="1"/>
    </xf>
    <xf numFmtId="0" fontId="9" fillId="0" borderId="17" xfId="0" applyFont="1" applyBorder="1" applyAlignment="1" applyProtection="1">
      <alignment horizontal="left" indent="1"/>
      <protection hidden="1"/>
    </xf>
    <xf numFmtId="0" fontId="9" fillId="0" borderId="16" xfId="0" applyFont="1" applyBorder="1" applyProtection="1">
      <protection hidden="1"/>
    </xf>
    <xf numFmtId="0" fontId="3" fillId="0" borderId="6" xfId="0" applyFont="1" applyBorder="1" applyProtection="1">
      <protection hidden="1"/>
    </xf>
    <xf numFmtId="0" fontId="3" fillId="0" borderId="7" xfId="0" applyFont="1" applyBorder="1" applyProtection="1">
      <protection hidden="1"/>
    </xf>
    <xf numFmtId="0" fontId="3" fillId="0" borderId="4" xfId="0" applyFont="1" applyBorder="1" applyProtection="1">
      <protection hidden="1"/>
    </xf>
    <xf numFmtId="0" fontId="3" fillId="0" borderId="5" xfId="0" applyFont="1" applyBorder="1" applyProtection="1">
      <protection hidden="1"/>
    </xf>
    <xf numFmtId="0" fontId="3" fillId="0" borderId="8" xfId="0" applyFont="1" applyBorder="1" applyProtection="1">
      <protection hidden="1"/>
    </xf>
    <xf numFmtId="0" fontId="3" fillId="0" borderId="9" xfId="0" applyFont="1" applyBorder="1" applyProtection="1">
      <protection hidden="1"/>
    </xf>
    <xf numFmtId="0" fontId="11" fillId="0" borderId="0" xfId="0" applyFont="1" applyAlignment="1" applyProtection="1">
      <alignment horizontal="right"/>
      <protection hidden="1"/>
    </xf>
    <xf numFmtId="0" fontId="9" fillId="0" borderId="0" xfId="0" applyFont="1" applyAlignment="1">
      <alignment vertical="top" wrapText="1"/>
    </xf>
    <xf numFmtId="0" fontId="3" fillId="0" borderId="0" xfId="0" applyFont="1" applyAlignment="1" applyProtection="1">
      <alignment horizontal="right"/>
      <protection hidden="1"/>
    </xf>
    <xf numFmtId="0" fontId="9" fillId="4" borderId="0" xfId="0" applyFont="1" applyFill="1" applyProtection="1">
      <protection hidden="1"/>
    </xf>
    <xf numFmtId="2" fontId="0" fillId="0" borderId="0" xfId="0" applyNumberFormat="1" applyAlignment="1">
      <alignment horizontal="center"/>
    </xf>
    <xf numFmtId="2" fontId="7" fillId="3" borderId="13" xfId="0" applyNumberFormat="1" applyFont="1" applyFill="1" applyBorder="1" applyAlignment="1" applyProtection="1">
      <alignment horizontal="center" vertical="center"/>
      <protection hidden="1"/>
    </xf>
    <xf numFmtId="2" fontId="7" fillId="0" borderId="13" xfId="0" applyNumberFormat="1" applyFont="1" applyBorder="1" applyAlignment="1" applyProtection="1">
      <alignment horizontal="center" vertical="center"/>
      <protection hidden="1"/>
    </xf>
    <xf numFmtId="2" fontId="3" fillId="0" borderId="0" xfId="0" applyNumberFormat="1" applyFont="1"/>
    <xf numFmtId="2" fontId="3" fillId="0" borderId="0" xfId="0" applyNumberFormat="1" applyFont="1" applyProtection="1">
      <protection hidden="1"/>
    </xf>
    <xf numFmtId="0" fontId="4" fillId="0" borderId="0" xfId="0" applyFont="1" applyAlignment="1">
      <alignment horizontal="center"/>
    </xf>
    <xf numFmtId="0" fontId="9" fillId="0" borderId="0" xfId="0" applyFont="1" applyAlignment="1" applyProtection="1">
      <alignment horizontal="left" wrapText="1"/>
      <protection hidden="1"/>
    </xf>
    <xf numFmtId="0" fontId="5" fillId="2" borderId="21" xfId="0" applyFont="1" applyFill="1" applyBorder="1" applyAlignment="1">
      <alignment horizontal="left" vertical="center" indent="1"/>
    </xf>
    <xf numFmtId="0" fontId="5" fillId="2" borderId="22" xfId="0" applyFont="1" applyFill="1" applyBorder="1" applyAlignment="1">
      <alignment horizontal="left" vertical="center" indent="1"/>
    </xf>
    <xf numFmtId="0" fontId="6" fillId="0" borderId="19" xfId="0" applyFont="1" applyBorder="1" applyAlignment="1">
      <alignment horizontal="left" vertical="center" wrapText="1" indent="1"/>
    </xf>
    <xf numFmtId="0" fontId="6" fillId="0" borderId="20" xfId="0" applyFont="1" applyBorder="1" applyAlignment="1">
      <alignment horizontal="left" vertical="center" wrapText="1" indent="1"/>
    </xf>
    <xf numFmtId="0" fontId="7" fillId="3" borderId="0" xfId="0" applyFont="1" applyFill="1" applyAlignment="1" applyProtection="1">
      <alignment horizontal="left" vertical="top" wrapText="1" indent="1"/>
      <protection locked="0"/>
    </xf>
    <xf numFmtId="0" fontId="9" fillId="3" borderId="0" xfId="0" applyFont="1" applyFill="1" applyAlignment="1" applyProtection="1">
      <alignment horizontal="left" indent="1"/>
      <protection locked="0"/>
    </xf>
    <xf numFmtId="0" fontId="9" fillId="0" borderId="0" xfId="0" applyFont="1" applyAlignment="1" applyProtection="1">
      <alignment horizontal="left"/>
      <protection hidden="1"/>
    </xf>
    <xf numFmtId="0" fontId="9" fillId="3" borderId="0" xfId="0" applyFont="1" applyFill="1" applyProtection="1">
      <protection locked="0"/>
    </xf>
    <xf numFmtId="0" fontId="10" fillId="2" borderId="0" xfId="0" applyFont="1" applyFill="1" applyAlignment="1">
      <alignment horizontal="center" vertical="center"/>
    </xf>
    <xf numFmtId="165" fontId="9" fillId="3" borderId="0" xfId="0" applyNumberFormat="1" applyFont="1" applyFill="1" applyAlignment="1" applyProtection="1">
      <alignment horizontal="left" indent="1"/>
      <protection locked="0"/>
    </xf>
    <xf numFmtId="164" fontId="9" fillId="3" borderId="0" xfId="0" applyNumberFormat="1" applyFont="1" applyFill="1" applyAlignment="1" applyProtection="1">
      <alignment horizontal="left" indent="1"/>
      <protection locked="0"/>
    </xf>
    <xf numFmtId="49" fontId="9" fillId="3" borderId="0" xfId="0" quotePrefix="1" applyNumberFormat="1" applyFont="1" applyFill="1" applyAlignment="1" applyProtection="1">
      <alignment horizontal="left" indent="1"/>
      <protection locked="0"/>
    </xf>
    <xf numFmtId="49" fontId="9" fillId="3" borderId="0" xfId="0" applyNumberFormat="1" applyFont="1" applyFill="1" applyAlignment="1" applyProtection="1">
      <alignment horizontal="left" indent="1"/>
      <protection locked="0"/>
    </xf>
    <xf numFmtId="0" fontId="9" fillId="3" borderId="0" xfId="0" applyFont="1" applyFill="1" applyAlignment="1" applyProtection="1">
      <alignment horizontal="left" vertical="top" indent="1"/>
      <protection locked="0"/>
    </xf>
    <xf numFmtId="0" fontId="11" fillId="3" borderId="0" xfId="0" applyFont="1" applyFill="1" applyAlignment="1" applyProtection="1">
      <alignment horizontal="left" indent="1"/>
      <protection locked="0"/>
    </xf>
    <xf numFmtId="0" fontId="5" fillId="2" borderId="0" xfId="0" applyFont="1" applyFill="1" applyAlignment="1" applyProtection="1">
      <alignment horizontal="center" vertical="center"/>
      <protection hidden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13E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593481</xdr:colOff>
      <xdr:row>88</xdr:row>
      <xdr:rowOff>0</xdr:rowOff>
    </xdr:from>
    <xdr:to>
      <xdr:col>6</xdr:col>
      <xdr:colOff>435806</xdr:colOff>
      <xdr:row>88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79471E48-9E54-DE5B-ADF6-72640C1A0715}"/>
            </a:ext>
          </a:extLst>
        </xdr:cNvPr>
        <xdr:cNvCxnSpPr/>
      </xdr:nvCxnSpPr>
      <xdr:spPr>
        <a:xfrm>
          <a:off x="10228385" y="16829942"/>
          <a:ext cx="1688709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593481</xdr:colOff>
      <xdr:row>82</xdr:row>
      <xdr:rowOff>0</xdr:rowOff>
    </xdr:from>
    <xdr:to>
      <xdr:col>6</xdr:col>
      <xdr:colOff>435806</xdr:colOff>
      <xdr:row>82</xdr:row>
      <xdr:rowOff>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BC8E4D26-7F1C-4A94-93C9-FFAB03D6F50E}"/>
            </a:ext>
          </a:extLst>
        </xdr:cNvPr>
        <xdr:cNvCxnSpPr/>
      </xdr:nvCxnSpPr>
      <xdr:spPr>
        <a:xfrm>
          <a:off x="10219446" y="16887825"/>
          <a:ext cx="141204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1744980</xdr:colOff>
      <xdr:row>76</xdr:row>
      <xdr:rowOff>325755</xdr:rowOff>
    </xdr:from>
    <xdr:to>
      <xdr:col>4</xdr:col>
      <xdr:colOff>495300</xdr:colOff>
      <xdr:row>76</xdr:row>
      <xdr:rowOff>325755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4A100368-FB7B-4BF9-B92E-670D48E26994}"/>
            </a:ext>
          </a:extLst>
        </xdr:cNvPr>
        <xdr:cNvCxnSpPr/>
      </xdr:nvCxnSpPr>
      <xdr:spPr>
        <a:xfrm>
          <a:off x="2354580" y="18108930"/>
          <a:ext cx="63627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476248</xdr:colOff>
      <xdr:row>65</xdr:row>
      <xdr:rowOff>321945</xdr:rowOff>
    </xdr:from>
    <xdr:to>
      <xdr:col>4</xdr:col>
      <xdr:colOff>1116328</xdr:colOff>
      <xdr:row>65</xdr:row>
      <xdr:rowOff>321945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574D56D4-6FCB-44F6-B9A3-5E8B92899AAB}"/>
            </a:ext>
          </a:extLst>
        </xdr:cNvPr>
        <xdr:cNvCxnSpPr/>
      </xdr:nvCxnSpPr>
      <xdr:spPr>
        <a:xfrm>
          <a:off x="2971798" y="15409545"/>
          <a:ext cx="64008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591576</xdr:colOff>
      <xdr:row>65</xdr:row>
      <xdr:rowOff>0</xdr:rowOff>
    </xdr:from>
    <xdr:to>
      <xdr:col>6</xdr:col>
      <xdr:colOff>435806</xdr:colOff>
      <xdr:row>65</xdr:row>
      <xdr:rowOff>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B6DD7805-9AF2-4F56-B46C-468909E27A4A}"/>
            </a:ext>
          </a:extLst>
        </xdr:cNvPr>
        <xdr:cNvCxnSpPr/>
      </xdr:nvCxnSpPr>
      <xdr:spPr>
        <a:xfrm>
          <a:off x="10221351" y="15087600"/>
          <a:ext cx="140633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55243</xdr:colOff>
      <xdr:row>71</xdr:row>
      <xdr:rowOff>320040</xdr:rowOff>
    </xdr:from>
    <xdr:to>
      <xdr:col>4</xdr:col>
      <xdr:colOff>695323</xdr:colOff>
      <xdr:row>71</xdr:row>
      <xdr:rowOff>320040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CCD17370-2342-42A8-A9DE-4D7DF3294AA0}"/>
            </a:ext>
          </a:extLst>
        </xdr:cNvPr>
        <xdr:cNvCxnSpPr/>
      </xdr:nvCxnSpPr>
      <xdr:spPr>
        <a:xfrm>
          <a:off x="2550793" y="17112615"/>
          <a:ext cx="64008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2847975</xdr:colOff>
      <xdr:row>76</xdr:row>
      <xdr:rowOff>321945</xdr:rowOff>
    </xdr:from>
    <xdr:to>
      <xdr:col>4</xdr:col>
      <xdr:colOff>3488055</xdr:colOff>
      <xdr:row>76</xdr:row>
      <xdr:rowOff>321945</xdr:rowOff>
    </xdr:to>
    <xdr:cxnSp macro="">
      <xdr:nvCxnSpPr>
        <xdr:cNvPr id="20" name="Straight Connector 19">
          <a:extLst>
            <a:ext uri="{FF2B5EF4-FFF2-40B4-BE49-F238E27FC236}">
              <a16:creationId xmlns:a16="http://schemas.microsoft.com/office/drawing/2014/main" id="{D546FE54-9AD9-4A5B-8835-C311E6C93B53}"/>
            </a:ext>
          </a:extLst>
        </xdr:cNvPr>
        <xdr:cNvCxnSpPr/>
      </xdr:nvCxnSpPr>
      <xdr:spPr>
        <a:xfrm>
          <a:off x="5343525" y="18105120"/>
          <a:ext cx="64008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6742D-3F5C-47FA-BA1E-602E9966DBC4}">
  <sheetPr>
    <pageSetUpPr fitToPage="1"/>
  </sheetPr>
  <dimension ref="A1:N90"/>
  <sheetViews>
    <sheetView showGridLines="0" tabSelected="1" zoomScaleNormal="100" zoomScaleSheetLayoutView="100" workbookViewId="0">
      <selection activeCell="F51" sqref="F51"/>
    </sheetView>
  </sheetViews>
  <sheetFormatPr defaultColWidth="9.140625" defaultRowHeight="12" x14ac:dyDescent="0.2"/>
  <cols>
    <col min="1" max="1" width="3.7109375" style="3" customWidth="1"/>
    <col min="2" max="2" width="1.7109375" style="3" customWidth="1"/>
    <col min="3" max="3" width="3.7109375" style="3" customWidth="1"/>
    <col min="4" max="4" width="27.5703125" style="3" customWidth="1"/>
    <col min="5" max="5" width="104" style="3" customWidth="1"/>
    <col min="6" max="6" width="22.7109375" style="3" customWidth="1"/>
    <col min="7" max="7" width="7" style="3" bestFit="1" customWidth="1"/>
    <col min="8" max="8" width="1.7109375" style="3" customWidth="1"/>
    <col min="9" max="9" width="3.7109375" style="3" customWidth="1"/>
    <col min="10" max="11" width="0" style="33" hidden="1" customWidth="1"/>
    <col min="12" max="16384" width="9.140625" style="3"/>
  </cols>
  <sheetData>
    <row r="1" spans="2:11" ht="15.95" customHeight="1" x14ac:dyDescent="0.2"/>
    <row r="2" spans="2:11" ht="8.1" customHeight="1" x14ac:dyDescent="0.2">
      <c r="B2" s="10"/>
      <c r="C2" s="9"/>
      <c r="D2" s="9"/>
      <c r="E2" s="9"/>
      <c r="F2" s="9"/>
      <c r="G2" s="9"/>
      <c r="H2" s="12"/>
    </row>
    <row r="3" spans="2:11" ht="28.5" customHeight="1" x14ac:dyDescent="0.2">
      <c r="B3" s="11"/>
      <c r="C3" s="84" t="s">
        <v>35</v>
      </c>
      <c r="D3" s="84"/>
      <c r="E3" s="84"/>
      <c r="F3" s="84"/>
      <c r="G3" s="84"/>
      <c r="H3" s="13"/>
    </row>
    <row r="4" spans="2:11" x14ac:dyDescent="0.2">
      <c r="B4" s="11"/>
      <c r="H4" s="23"/>
    </row>
    <row r="5" spans="2:11" s="2" customFormat="1" ht="18.75" customHeight="1" x14ac:dyDescent="0.4">
      <c r="B5" s="38"/>
      <c r="C5" s="40" t="s">
        <v>25</v>
      </c>
      <c r="E5" s="86"/>
      <c r="F5" s="86"/>
      <c r="G5" s="86"/>
      <c r="H5" s="39"/>
      <c r="J5" s="37"/>
      <c r="K5" s="37"/>
    </row>
    <row r="6" spans="2:11" ht="8.1" customHeight="1" x14ac:dyDescent="0.2">
      <c r="B6" s="11"/>
      <c r="H6" s="39"/>
    </row>
    <row r="7" spans="2:11" s="2" customFormat="1" ht="18.75" customHeight="1" x14ac:dyDescent="0.4">
      <c r="B7" s="38"/>
      <c r="C7" s="40" t="s">
        <v>17</v>
      </c>
      <c r="E7" s="81"/>
      <c r="F7" s="81"/>
      <c r="G7" s="81"/>
      <c r="H7" s="39"/>
      <c r="J7" s="37"/>
      <c r="K7" s="37"/>
    </row>
    <row r="8" spans="2:11" ht="8.1" customHeight="1" x14ac:dyDescent="0.2">
      <c r="B8" s="11"/>
      <c r="H8" s="23"/>
    </row>
    <row r="9" spans="2:11" ht="18.75" customHeight="1" x14ac:dyDescent="0.4">
      <c r="B9" s="38"/>
      <c r="C9" s="40" t="s">
        <v>31</v>
      </c>
      <c r="E9" s="87"/>
      <c r="F9" s="88"/>
      <c r="G9" s="88"/>
      <c r="H9" s="23"/>
    </row>
    <row r="10" spans="2:11" ht="8.1" customHeight="1" x14ac:dyDescent="0.2">
      <c r="B10" s="11"/>
      <c r="H10" s="23"/>
    </row>
    <row r="11" spans="2:11" ht="18.75" customHeight="1" x14ac:dyDescent="0.4">
      <c r="B11" s="38"/>
      <c r="C11" s="40" t="s">
        <v>30</v>
      </c>
      <c r="E11" s="81"/>
      <c r="F11" s="81"/>
      <c r="G11" s="81"/>
      <c r="H11" s="23"/>
    </row>
    <row r="12" spans="2:11" ht="8.1" customHeight="1" x14ac:dyDescent="0.2">
      <c r="B12" s="11"/>
      <c r="H12" s="23"/>
    </row>
    <row r="13" spans="2:11" ht="18.75" customHeight="1" x14ac:dyDescent="0.4">
      <c r="B13" s="38"/>
      <c r="C13" s="40" t="s">
        <v>18</v>
      </c>
      <c r="E13" s="81"/>
      <c r="F13" s="81"/>
      <c r="G13" s="81"/>
      <c r="H13" s="23"/>
    </row>
    <row r="14" spans="2:11" ht="8.1" customHeight="1" x14ac:dyDescent="0.2">
      <c r="B14" s="11"/>
      <c r="H14" s="23"/>
    </row>
    <row r="15" spans="2:11" ht="18.75" customHeight="1" x14ac:dyDescent="0.4">
      <c r="B15" s="38"/>
      <c r="C15" s="40" t="s">
        <v>19</v>
      </c>
      <c r="E15" s="81"/>
      <c r="F15" s="81"/>
      <c r="G15" s="81"/>
      <c r="H15" s="23"/>
    </row>
    <row r="16" spans="2:11" ht="8.1" customHeight="1" x14ac:dyDescent="0.2">
      <c r="B16" s="11"/>
      <c r="H16" s="23"/>
    </row>
    <row r="17" spans="2:8" ht="18.75" customHeight="1" x14ac:dyDescent="0.4">
      <c r="B17" s="38"/>
      <c r="D17" s="40" t="s">
        <v>22</v>
      </c>
      <c r="E17" s="85"/>
      <c r="F17" s="85"/>
      <c r="G17" s="85"/>
      <c r="H17" s="23"/>
    </row>
    <row r="18" spans="2:8" ht="8.1" customHeight="1" x14ac:dyDescent="0.2">
      <c r="B18" s="11"/>
      <c r="H18" s="23"/>
    </row>
    <row r="19" spans="2:8" ht="18.75" customHeight="1" x14ac:dyDescent="0.4">
      <c r="B19" s="38"/>
      <c r="D19" s="40" t="s">
        <v>23</v>
      </c>
      <c r="E19" s="81"/>
      <c r="F19" s="81"/>
      <c r="G19" s="81"/>
      <c r="H19" s="23"/>
    </row>
    <row r="20" spans="2:8" ht="8.1" customHeight="1" x14ac:dyDescent="0.2">
      <c r="B20" s="11"/>
      <c r="H20" s="23"/>
    </row>
    <row r="21" spans="2:8" ht="56.25" customHeight="1" x14ac:dyDescent="0.4">
      <c r="B21" s="38"/>
      <c r="D21" s="66" t="s">
        <v>34</v>
      </c>
      <c r="E21" s="89"/>
      <c r="F21" s="89"/>
      <c r="G21" s="89"/>
      <c r="H21" s="23"/>
    </row>
    <row r="22" spans="2:8" ht="8.1" customHeight="1" x14ac:dyDescent="0.2">
      <c r="B22" s="11"/>
      <c r="H22" s="23"/>
    </row>
    <row r="23" spans="2:8" ht="18.600000000000001" customHeight="1" x14ac:dyDescent="0.4">
      <c r="B23" s="38"/>
      <c r="D23" s="41" t="s">
        <v>33</v>
      </c>
      <c r="E23" s="90"/>
      <c r="F23" s="90"/>
      <c r="G23" s="90"/>
      <c r="H23" s="23"/>
    </row>
    <row r="24" spans="2:8" ht="8.1" customHeight="1" x14ac:dyDescent="0.2">
      <c r="B24" s="11"/>
      <c r="H24" s="23"/>
    </row>
    <row r="25" spans="2:8" ht="18.75" customHeight="1" x14ac:dyDescent="0.4">
      <c r="B25" s="38"/>
      <c r="C25" s="40" t="s">
        <v>37</v>
      </c>
      <c r="E25" s="81"/>
      <c r="F25" s="81"/>
      <c r="G25" s="81"/>
      <c r="H25" s="23"/>
    </row>
    <row r="26" spans="2:8" ht="8.1" customHeight="1" x14ac:dyDescent="0.4">
      <c r="B26" s="58"/>
      <c r="C26" s="49"/>
      <c r="D26" s="49"/>
      <c r="E26" s="57"/>
      <c r="F26" s="57"/>
      <c r="G26" s="57"/>
      <c r="H26" s="50"/>
    </row>
    <row r="27" spans="2:8" ht="15.95" customHeight="1" x14ac:dyDescent="0.2">
      <c r="B27" s="33"/>
      <c r="C27" s="33"/>
      <c r="D27" s="33"/>
      <c r="E27" s="33"/>
      <c r="F27" s="33"/>
      <c r="G27" s="33"/>
      <c r="H27" s="33"/>
    </row>
    <row r="28" spans="2:8" ht="8.1" customHeight="1" x14ac:dyDescent="0.2">
      <c r="B28" s="51"/>
      <c r="C28" s="52"/>
      <c r="D28" s="52"/>
      <c r="E28" s="52"/>
      <c r="F28" s="52"/>
      <c r="G28" s="52"/>
      <c r="H28" s="59"/>
    </row>
    <row r="29" spans="2:8" ht="28.5" customHeight="1" x14ac:dyDescent="0.2">
      <c r="B29" s="54"/>
      <c r="C29" s="91" t="s">
        <v>24</v>
      </c>
      <c r="D29" s="91"/>
      <c r="E29" s="91"/>
      <c r="F29" s="91"/>
      <c r="G29" s="91"/>
      <c r="H29" s="60"/>
    </row>
    <row r="30" spans="2:8" ht="8.1" customHeight="1" x14ac:dyDescent="0.2">
      <c r="B30" s="61"/>
      <c r="C30" s="62"/>
      <c r="D30" s="62"/>
      <c r="E30" s="62"/>
      <c r="F30" s="62"/>
      <c r="G30" s="62"/>
      <c r="H30" s="63"/>
    </row>
    <row r="31" spans="2:8" ht="7.5" customHeight="1" x14ac:dyDescent="0.2">
      <c r="B31" s="64"/>
      <c r="C31" s="33"/>
      <c r="D31" s="33"/>
      <c r="E31" s="33"/>
      <c r="F31" s="33"/>
      <c r="G31" s="33"/>
      <c r="H31" s="33"/>
    </row>
    <row r="32" spans="2:8" ht="7.5" customHeight="1" x14ac:dyDescent="0.2">
      <c r="B32" s="51"/>
      <c r="C32" s="52"/>
      <c r="D32" s="52"/>
      <c r="E32" s="52"/>
      <c r="F32" s="52"/>
      <c r="G32" s="52"/>
      <c r="H32" s="53"/>
    </row>
    <row r="33" spans="2:14" ht="24" customHeight="1" x14ac:dyDescent="0.25">
      <c r="B33" s="11"/>
      <c r="C33" s="15" t="s">
        <v>0</v>
      </c>
      <c r="D33" s="76" t="s">
        <v>1</v>
      </c>
      <c r="E33" s="77"/>
      <c r="F33" s="16" t="s">
        <v>3</v>
      </c>
      <c r="G33" s="17" t="s">
        <v>4</v>
      </c>
      <c r="H33" s="23"/>
      <c r="J33" s="34"/>
      <c r="K33" s="35"/>
      <c r="L33" s="74"/>
      <c r="M33" s="74"/>
      <c r="N33" s="74"/>
    </row>
    <row r="34" spans="2:14" ht="28.5" customHeight="1" x14ac:dyDescent="0.2">
      <c r="B34" s="11"/>
      <c r="C34" s="20">
        <v>1</v>
      </c>
      <c r="D34" s="21" t="s">
        <v>2</v>
      </c>
      <c r="E34" s="21"/>
      <c r="F34" s="31" t="s">
        <v>8</v>
      </c>
      <c r="G34" s="70" t="str">
        <f>IF(J34=1,"- - -",IF(F34=5,VLOOKUP(J$38,FACTOR,4),IF(F34=3,VLOOKUP(J$38,FACTOR,5),IF(F34=1,VLOOKUP(J$38,FACTOR,6,0)))))</f>
        <v>- - -</v>
      </c>
      <c r="H34" s="23"/>
      <c r="J34" s="33">
        <f>IF(F34="N/A",1,0)</f>
        <v>1</v>
      </c>
      <c r="L34" s="24"/>
      <c r="M34" s="24"/>
      <c r="N34" s="24"/>
    </row>
    <row r="35" spans="2:14" ht="28.5" customHeight="1" x14ac:dyDescent="0.2">
      <c r="B35" s="11"/>
      <c r="C35" s="18">
        <v>2</v>
      </c>
      <c r="D35" s="19" t="s">
        <v>5</v>
      </c>
      <c r="E35" s="19"/>
      <c r="F35" s="32" t="s">
        <v>8</v>
      </c>
      <c r="G35" s="71" t="str">
        <f>IF(J35=1,"- - -",IF(F35=5,VLOOKUP(J$38,FACTOR,4),IF(F35=3,VLOOKUP(J$38,FACTOR,5),IF(F35=1,VLOOKUP(J$38,FACTOR,6,0)))))</f>
        <v>- - -</v>
      </c>
      <c r="H35" s="23"/>
      <c r="J35" s="33">
        <f t="shared" ref="J35:J37" si="0">IF(F35="N/A",1,0)</f>
        <v>1</v>
      </c>
    </row>
    <row r="36" spans="2:14" ht="28.5" customHeight="1" x14ac:dyDescent="0.2">
      <c r="B36" s="11"/>
      <c r="C36" s="20">
        <v>3</v>
      </c>
      <c r="D36" s="21" t="s">
        <v>6</v>
      </c>
      <c r="E36" s="21"/>
      <c r="F36" s="31" t="s">
        <v>8</v>
      </c>
      <c r="G36" s="70" t="str">
        <f>IF(J36=1,"- - -",IF(F36=5,VLOOKUP(J$38,FACTOR,4),IF(F36=3,VLOOKUP(J$38,FACTOR,5),IF(F36=1,VLOOKUP(J$38,FACTOR,6,0)))))</f>
        <v>- - -</v>
      </c>
      <c r="H36" s="23"/>
      <c r="J36" s="33">
        <f t="shared" si="0"/>
        <v>1</v>
      </c>
    </row>
    <row r="37" spans="2:14" ht="38.1" customHeight="1" x14ac:dyDescent="0.2">
      <c r="B37" s="11"/>
      <c r="C37" s="18">
        <v>4</v>
      </c>
      <c r="D37" s="78" t="s">
        <v>7</v>
      </c>
      <c r="E37" s="79"/>
      <c r="F37" s="32" t="s">
        <v>8</v>
      </c>
      <c r="G37" s="71" t="str">
        <f>IF(J37=1,"- - -",IF(F37=5,VLOOKUP(J$38,FACTOR,4),IF(F37=3,VLOOKUP(J$38,FACTOR,5),IF(F37=1,VLOOKUP(J$38,FACTOR,6,0)))))</f>
        <v>- - -</v>
      </c>
      <c r="H37" s="23"/>
      <c r="J37" s="33">
        <f t="shared" si="0"/>
        <v>1</v>
      </c>
    </row>
    <row r="38" spans="2:14" ht="7.9" customHeight="1" x14ac:dyDescent="0.2">
      <c r="B38" s="11"/>
      <c r="G38" s="73"/>
      <c r="H38" s="23"/>
      <c r="J38" s="36">
        <f>4-SUM(J34:J37)</f>
        <v>0</v>
      </c>
      <c r="K38" s="33" t="s">
        <v>9</v>
      </c>
    </row>
    <row r="39" spans="2:14" ht="14.25" x14ac:dyDescent="0.3">
      <c r="B39" s="11"/>
      <c r="F39" s="27" t="s">
        <v>12</v>
      </c>
      <c r="G39" s="70">
        <f>SUM(G34:G37)</f>
        <v>0</v>
      </c>
      <c r="H39" s="23"/>
      <c r="J39" s="36"/>
    </row>
    <row r="40" spans="2:14" ht="14.25" x14ac:dyDescent="0.3">
      <c r="B40" s="11"/>
      <c r="C40" s="26" t="s">
        <v>32</v>
      </c>
      <c r="H40" s="23"/>
    </row>
    <row r="41" spans="2:14" ht="56.25" customHeight="1" x14ac:dyDescent="0.2">
      <c r="B41" s="11"/>
      <c r="C41" s="80"/>
      <c r="D41" s="80"/>
      <c r="E41" s="80"/>
      <c r="F41" s="80"/>
      <c r="G41" s="80"/>
      <c r="H41" s="23"/>
    </row>
    <row r="42" spans="2:14" ht="7.9" customHeight="1" x14ac:dyDescent="0.2">
      <c r="B42" s="11"/>
      <c r="H42" s="23"/>
    </row>
    <row r="43" spans="2:14" ht="14.25" x14ac:dyDescent="0.3">
      <c r="B43" s="11"/>
      <c r="C43" s="26" t="s">
        <v>13</v>
      </c>
      <c r="H43" s="23"/>
    </row>
    <row r="44" spans="2:14" ht="56.45" customHeight="1" x14ac:dyDescent="0.2">
      <c r="B44" s="11"/>
      <c r="C44" s="80"/>
      <c r="D44" s="80"/>
      <c r="E44" s="80"/>
      <c r="F44" s="80"/>
      <c r="G44" s="80"/>
      <c r="H44" s="23"/>
    </row>
    <row r="45" spans="2:14" ht="7.5" customHeight="1" x14ac:dyDescent="0.2">
      <c r="B45" s="28"/>
      <c r="C45" s="29"/>
      <c r="D45" s="29"/>
      <c r="E45" s="29"/>
      <c r="F45" s="29"/>
      <c r="G45" s="29"/>
      <c r="H45" s="30"/>
    </row>
    <row r="46" spans="2:14" ht="7.5" customHeight="1" x14ac:dyDescent="0.2">
      <c r="B46" s="14"/>
    </row>
    <row r="47" spans="2:14" ht="8.1" customHeight="1" x14ac:dyDescent="0.2">
      <c r="B47" s="10"/>
      <c r="C47" s="9"/>
      <c r="D47" s="9"/>
      <c r="E47" s="9"/>
      <c r="F47" s="9"/>
      <c r="G47" s="9"/>
      <c r="H47" s="22"/>
    </row>
    <row r="48" spans="2:14" ht="24" customHeight="1" x14ac:dyDescent="0.25">
      <c r="B48" s="11"/>
      <c r="C48" s="15" t="s">
        <v>14</v>
      </c>
      <c r="D48" s="76" t="s">
        <v>20</v>
      </c>
      <c r="E48" s="77"/>
      <c r="F48" s="16" t="s">
        <v>3</v>
      </c>
      <c r="G48" s="17" t="s">
        <v>4</v>
      </c>
      <c r="H48" s="23"/>
      <c r="J48" s="34"/>
      <c r="K48" s="35"/>
      <c r="L48" s="74"/>
      <c r="M48" s="74"/>
      <c r="N48" s="74"/>
    </row>
    <row r="49" spans="1:14" ht="28.5" customHeight="1" x14ac:dyDescent="0.2">
      <c r="B49" s="11"/>
      <c r="C49" s="20">
        <v>5</v>
      </c>
      <c r="D49" s="21" t="s">
        <v>43</v>
      </c>
      <c r="E49" s="21"/>
      <c r="F49" s="31" t="s">
        <v>8</v>
      </c>
      <c r="G49" s="70" t="str">
        <f>IF(J49=1,"- - -",IF(F49=5,VLOOKUP(J$52,FACTOR,4),IF(F49=3,VLOOKUP(J$52,FACTOR,5),IF(F49=1,VLOOKUP(J$52,FACTOR,6,0)))))</f>
        <v>- - -</v>
      </c>
      <c r="H49" s="23"/>
      <c r="J49" s="33">
        <f>IF(F49="N/A",1,0)</f>
        <v>1</v>
      </c>
      <c r="L49" s="24"/>
      <c r="M49" s="24"/>
      <c r="N49" s="24"/>
    </row>
    <row r="50" spans="1:14" ht="28.5" customHeight="1" x14ac:dyDescent="0.2">
      <c r="B50" s="11"/>
      <c r="C50" s="18">
        <v>6</v>
      </c>
      <c r="D50" s="78" t="s">
        <v>16</v>
      </c>
      <c r="E50" s="79"/>
      <c r="F50" s="32" t="s">
        <v>8</v>
      </c>
      <c r="G50" s="71" t="str">
        <f>IF(J50=1,"- - -",IF(F50=5,VLOOKUP(J$52,FACTOR,4),IF(F50=3,VLOOKUP(J$52,FACTOR,5),IF(F50=1,VLOOKUP(J$52,FACTOR,6,0)))))</f>
        <v>- - -</v>
      </c>
      <c r="H50" s="23"/>
      <c r="J50" s="33">
        <f t="shared" ref="J50:J51" si="1">IF(F50="N/A",1,0)</f>
        <v>1</v>
      </c>
    </row>
    <row r="51" spans="1:14" ht="28.5" customHeight="1" x14ac:dyDescent="0.2">
      <c r="B51" s="11"/>
      <c r="C51" s="20">
        <v>7</v>
      </c>
      <c r="D51" s="21" t="s">
        <v>15</v>
      </c>
      <c r="E51" s="21"/>
      <c r="F51" s="31" t="s">
        <v>8</v>
      </c>
      <c r="G51" s="70" t="str">
        <f>IF(J51=1,"- - -",IF(F51=5,VLOOKUP(J$52,FACTOR,4),IF(F51=3,VLOOKUP(J$52,FACTOR,5),IF(F51=1,VLOOKUP(J$52,FACTOR,6,0)))))</f>
        <v>- - -</v>
      </c>
      <c r="H51" s="23"/>
      <c r="J51" s="33">
        <f t="shared" si="1"/>
        <v>1</v>
      </c>
    </row>
    <row r="52" spans="1:14" ht="7.9" customHeight="1" x14ac:dyDescent="0.2">
      <c r="B52" s="11"/>
      <c r="G52" s="72"/>
      <c r="H52" s="23"/>
      <c r="J52" s="36">
        <f>3-SUM(J49:J51)</f>
        <v>0</v>
      </c>
      <c r="K52" s="33" t="s">
        <v>9</v>
      </c>
    </row>
    <row r="53" spans="1:14" ht="14.25" x14ac:dyDescent="0.3">
      <c r="B53" s="11"/>
      <c r="F53" s="27" t="s">
        <v>12</v>
      </c>
      <c r="G53" s="70">
        <f>SUM(G49:G51)</f>
        <v>0</v>
      </c>
      <c r="H53" s="23"/>
      <c r="J53" s="36"/>
    </row>
    <row r="54" spans="1:14" ht="14.25" x14ac:dyDescent="0.3">
      <c r="B54" s="11"/>
      <c r="C54" s="26" t="s">
        <v>32</v>
      </c>
      <c r="H54" s="23"/>
    </row>
    <row r="55" spans="1:14" ht="56.25" customHeight="1" x14ac:dyDescent="0.2">
      <c r="B55" s="11"/>
      <c r="C55" s="80"/>
      <c r="D55" s="80"/>
      <c r="E55" s="80"/>
      <c r="F55" s="80"/>
      <c r="G55" s="80"/>
      <c r="H55" s="23"/>
    </row>
    <row r="56" spans="1:14" ht="7.9" customHeight="1" x14ac:dyDescent="0.2">
      <c r="B56" s="11"/>
      <c r="H56" s="23"/>
    </row>
    <row r="57" spans="1:14" ht="14.25" x14ac:dyDescent="0.3">
      <c r="B57" s="11"/>
      <c r="C57" s="26" t="s">
        <v>13</v>
      </c>
      <c r="H57" s="23"/>
    </row>
    <row r="58" spans="1:14" ht="56.45" customHeight="1" x14ac:dyDescent="0.2">
      <c r="B58" s="11"/>
      <c r="C58" s="80"/>
      <c r="D58" s="80"/>
      <c r="E58" s="80"/>
      <c r="F58" s="80"/>
      <c r="G58" s="80"/>
      <c r="H58" s="23"/>
    </row>
    <row r="59" spans="1:14" ht="8.1" customHeight="1" x14ac:dyDescent="0.2">
      <c r="B59" s="28"/>
      <c r="C59" s="29"/>
      <c r="D59" s="29"/>
      <c r="E59" s="29"/>
      <c r="F59" s="29"/>
      <c r="G59" s="29"/>
      <c r="H59" s="30"/>
    </row>
    <row r="60" spans="1:14" s="33" customFormat="1" ht="7.9" customHeight="1" x14ac:dyDescent="0.2"/>
    <row r="61" spans="1:14" ht="18.75" x14ac:dyDescent="0.4">
      <c r="A61" s="33"/>
      <c r="B61" s="55"/>
      <c r="C61" s="55"/>
      <c r="D61" s="33"/>
      <c r="E61" s="55"/>
      <c r="F61" s="65" t="s">
        <v>21</v>
      </c>
      <c r="G61" s="56">
        <f>G39+G53</f>
        <v>0</v>
      </c>
      <c r="H61" s="33"/>
      <c r="I61" s="33"/>
    </row>
    <row r="62" spans="1:14" ht="15.95" customHeight="1" x14ac:dyDescent="0.2">
      <c r="A62" s="33"/>
      <c r="B62" s="33"/>
      <c r="C62" s="33"/>
      <c r="D62" s="33"/>
      <c r="E62" s="33"/>
      <c r="F62" s="33"/>
      <c r="G62" s="33"/>
      <c r="H62" s="33"/>
      <c r="I62" s="33"/>
    </row>
    <row r="63" spans="1:14" ht="8.1" customHeight="1" x14ac:dyDescent="0.2">
      <c r="B63" s="10"/>
      <c r="C63" s="9"/>
      <c r="D63" s="9"/>
      <c r="E63" s="9"/>
      <c r="F63" s="9"/>
      <c r="G63" s="9"/>
      <c r="H63" s="22"/>
    </row>
    <row r="64" spans="1:14" ht="18.75" x14ac:dyDescent="0.4">
      <c r="B64" s="38"/>
      <c r="C64" s="40" t="s">
        <v>30</v>
      </c>
      <c r="E64" s="81" t="str">
        <f>IF(E11=0,"",E11)</f>
        <v/>
      </c>
      <c r="F64" s="81"/>
      <c r="G64" s="81"/>
      <c r="H64" s="23"/>
    </row>
    <row r="65" spans="1:9" s="33" customFormat="1" ht="30" customHeight="1" x14ac:dyDescent="0.4">
      <c r="B65" s="43"/>
      <c r="D65" s="44" t="s">
        <v>26</v>
      </c>
      <c r="E65" s="45"/>
      <c r="F65" s="46" t="s">
        <v>29</v>
      </c>
      <c r="G65" s="42"/>
      <c r="H65" s="47"/>
    </row>
    <row r="66" spans="1:9" s="33" customFormat="1" ht="30" customHeight="1" x14ac:dyDescent="0.4">
      <c r="B66" s="43"/>
      <c r="C66" s="40" t="s">
        <v>36</v>
      </c>
      <c r="D66" s="44"/>
      <c r="E66" s="67"/>
      <c r="F66" s="46"/>
      <c r="G66" s="42"/>
      <c r="H66" s="47"/>
    </row>
    <row r="67" spans="1:9" s="33" customFormat="1" ht="7.15" customHeight="1" x14ac:dyDescent="0.2">
      <c r="B67" s="48"/>
      <c r="C67" s="49"/>
      <c r="D67" s="49"/>
      <c r="E67" s="49"/>
      <c r="F67" s="49"/>
      <c r="G67" s="49"/>
      <c r="H67" s="50"/>
    </row>
    <row r="68" spans="1:9" ht="15.95" customHeight="1" x14ac:dyDescent="0.2">
      <c r="A68" s="33"/>
      <c r="B68" s="33"/>
      <c r="C68" s="33"/>
      <c r="D68" s="33"/>
      <c r="E68" s="33"/>
      <c r="F68" s="33"/>
      <c r="G68" s="33"/>
      <c r="H68" s="33"/>
      <c r="I68" s="33"/>
    </row>
    <row r="69" spans="1:9" s="33" customFormat="1" ht="8.1" customHeight="1" x14ac:dyDescent="0.2">
      <c r="B69" s="51"/>
      <c r="C69" s="52"/>
      <c r="D69" s="52"/>
      <c r="E69" s="52"/>
      <c r="F69" s="52"/>
      <c r="G69" s="52"/>
      <c r="H69" s="53"/>
    </row>
    <row r="70" spans="1:9" s="33" customFormat="1" ht="18.75" x14ac:dyDescent="0.4">
      <c r="B70" s="54"/>
      <c r="C70" s="55" t="s">
        <v>38</v>
      </c>
      <c r="H70" s="47"/>
    </row>
    <row r="71" spans="1:9" s="33" customFormat="1" ht="56.45" customHeight="1" x14ac:dyDescent="0.2">
      <c r="B71" s="54"/>
      <c r="C71" s="80"/>
      <c r="D71" s="80"/>
      <c r="E71" s="80"/>
      <c r="F71" s="80"/>
      <c r="G71" s="80"/>
      <c r="H71" s="47"/>
    </row>
    <row r="72" spans="1:9" s="33" customFormat="1" ht="30" customHeight="1" x14ac:dyDescent="0.4">
      <c r="B72" s="43"/>
      <c r="C72" s="40" t="s">
        <v>39</v>
      </c>
      <c r="D72" s="44"/>
      <c r="E72" s="67"/>
      <c r="F72" s="46"/>
      <c r="G72" s="42"/>
      <c r="H72" s="47"/>
    </row>
    <row r="73" spans="1:9" s="33" customFormat="1" ht="8.1" customHeight="1" x14ac:dyDescent="0.2">
      <c r="B73" s="48"/>
      <c r="C73" s="49"/>
      <c r="D73" s="49"/>
      <c r="E73" s="49"/>
      <c r="F73" s="49"/>
      <c r="G73" s="49"/>
      <c r="H73" s="50"/>
    </row>
    <row r="74" spans="1:9" ht="15.95" customHeight="1" x14ac:dyDescent="0.2">
      <c r="A74" s="33"/>
      <c r="B74" s="33"/>
      <c r="C74" s="33"/>
      <c r="D74" s="33"/>
      <c r="E74" s="33"/>
      <c r="F74" s="33"/>
      <c r="G74" s="33"/>
      <c r="H74" s="33"/>
      <c r="I74" s="33"/>
    </row>
    <row r="75" spans="1:9" s="33" customFormat="1" ht="8.1" customHeight="1" x14ac:dyDescent="0.2">
      <c r="B75" s="51"/>
      <c r="C75" s="52"/>
      <c r="D75" s="52"/>
      <c r="E75" s="52"/>
      <c r="F75" s="52"/>
      <c r="G75" s="52"/>
      <c r="H75" s="53"/>
    </row>
    <row r="76" spans="1:9" s="33" customFormat="1" ht="18.75" x14ac:dyDescent="0.4">
      <c r="B76" s="43"/>
      <c r="C76" s="55" t="s">
        <v>41</v>
      </c>
      <c r="E76" s="68"/>
      <c r="F76" s="68"/>
      <c r="G76" s="68"/>
      <c r="H76" s="47"/>
    </row>
    <row r="77" spans="1:9" s="33" customFormat="1" ht="30" customHeight="1" x14ac:dyDescent="0.4">
      <c r="B77" s="43"/>
      <c r="C77" s="82" t="s">
        <v>40</v>
      </c>
      <c r="D77" s="82"/>
      <c r="E77" s="82"/>
      <c r="F77" s="82"/>
      <c r="G77" s="82"/>
      <c r="H77" s="47"/>
    </row>
    <row r="78" spans="1:9" s="33" customFormat="1" ht="7.15" customHeight="1" x14ac:dyDescent="0.2">
      <c r="B78" s="48"/>
      <c r="C78" s="49"/>
      <c r="D78" s="49"/>
      <c r="E78" s="49"/>
      <c r="F78" s="49"/>
      <c r="G78" s="49"/>
      <c r="H78" s="50"/>
    </row>
    <row r="79" spans="1:9" s="33" customFormat="1" ht="15.95" customHeight="1" x14ac:dyDescent="0.2"/>
    <row r="80" spans="1:9" ht="8.1" customHeight="1" x14ac:dyDescent="0.2">
      <c r="B80" s="10"/>
      <c r="C80" s="9"/>
      <c r="D80" s="9"/>
      <c r="E80" s="9"/>
      <c r="F80" s="9"/>
      <c r="G80" s="9"/>
      <c r="H80" s="22"/>
    </row>
    <row r="81" spans="2:8" ht="18.75" x14ac:dyDescent="0.4">
      <c r="B81" s="38"/>
      <c r="C81" s="40" t="s">
        <v>42</v>
      </c>
      <c r="E81" s="81"/>
      <c r="F81" s="81"/>
      <c r="G81" s="81"/>
      <c r="H81" s="23"/>
    </row>
    <row r="82" spans="2:8" s="33" customFormat="1" ht="30" customHeight="1" x14ac:dyDescent="0.4">
      <c r="B82" s="43"/>
      <c r="D82" s="44" t="s">
        <v>26</v>
      </c>
      <c r="E82" s="45"/>
      <c r="F82" s="46" t="s">
        <v>29</v>
      </c>
      <c r="G82" s="42"/>
      <c r="H82" s="47"/>
    </row>
    <row r="83" spans="2:8" s="33" customFormat="1" ht="7.15" customHeight="1" x14ac:dyDescent="0.2">
      <c r="B83" s="48"/>
      <c r="C83" s="49"/>
      <c r="D83" s="49"/>
      <c r="E83" s="49"/>
      <c r="F83" s="49"/>
      <c r="G83" s="49"/>
      <c r="H83" s="50"/>
    </row>
    <row r="84" spans="2:8" s="33" customFormat="1" ht="15.95" customHeight="1" x14ac:dyDescent="0.2"/>
    <row r="85" spans="2:8" s="33" customFormat="1" ht="8.1" hidden="1" customHeight="1" x14ac:dyDescent="0.2">
      <c r="B85" s="51"/>
      <c r="C85" s="52"/>
      <c r="D85" s="52"/>
      <c r="E85" s="52"/>
      <c r="F85" s="52"/>
      <c r="G85" s="52"/>
      <c r="H85" s="53"/>
    </row>
    <row r="86" spans="2:8" s="33" customFormat="1" ht="18.75" hidden="1" x14ac:dyDescent="0.4">
      <c r="B86" s="43"/>
      <c r="C86" s="75" t="s">
        <v>27</v>
      </c>
      <c r="D86" s="75"/>
      <c r="E86" s="55"/>
      <c r="F86" s="55"/>
      <c r="G86" s="44"/>
      <c r="H86" s="47"/>
    </row>
    <row r="87" spans="2:8" s="33" customFormat="1" ht="18.75" hidden="1" x14ac:dyDescent="0.4">
      <c r="B87" s="43"/>
      <c r="C87" s="75" t="s">
        <v>28</v>
      </c>
      <c r="D87" s="75"/>
      <c r="E87" s="83"/>
      <c r="F87" s="83"/>
      <c r="G87" s="83"/>
      <c r="H87" s="47"/>
    </row>
    <row r="88" spans="2:8" s="33" customFormat="1" ht="30" hidden="1" customHeight="1" x14ac:dyDescent="0.4">
      <c r="B88" s="43"/>
      <c r="D88" s="44" t="s">
        <v>26</v>
      </c>
      <c r="E88" s="45"/>
      <c r="F88" s="46" t="s">
        <v>29</v>
      </c>
      <c r="G88" s="42"/>
      <c r="H88" s="47"/>
    </row>
    <row r="89" spans="2:8" s="33" customFormat="1" ht="7.5" hidden="1" customHeight="1" x14ac:dyDescent="0.2">
      <c r="B89" s="48"/>
      <c r="C89" s="49"/>
      <c r="D89" s="49"/>
      <c r="E89" s="49"/>
      <c r="F89" s="49"/>
      <c r="G89" s="49"/>
      <c r="H89" s="50"/>
    </row>
    <row r="90" spans="2:8" s="33" customFormat="1" x14ac:dyDescent="0.2"/>
  </sheetData>
  <sheetProtection formatRows="0" selectLockedCells="1"/>
  <mergeCells count="30">
    <mergeCell ref="E19:G19"/>
    <mergeCell ref="D37:E37"/>
    <mergeCell ref="E9:G9"/>
    <mergeCell ref="E21:G21"/>
    <mergeCell ref="E23:G23"/>
    <mergeCell ref="E25:G25"/>
    <mergeCell ref="D33:E33"/>
    <mergeCell ref="C29:G29"/>
    <mergeCell ref="C3:G3"/>
    <mergeCell ref="E17:G17"/>
    <mergeCell ref="E5:G5"/>
    <mergeCell ref="E7:G7"/>
    <mergeCell ref="E13:G13"/>
    <mergeCell ref="E15:G15"/>
    <mergeCell ref="E11:G11"/>
    <mergeCell ref="L33:N33"/>
    <mergeCell ref="L48:N48"/>
    <mergeCell ref="C87:D87"/>
    <mergeCell ref="C86:D86"/>
    <mergeCell ref="D48:E48"/>
    <mergeCell ref="D50:E50"/>
    <mergeCell ref="C55:G55"/>
    <mergeCell ref="C58:G58"/>
    <mergeCell ref="C71:G71"/>
    <mergeCell ref="E81:G81"/>
    <mergeCell ref="C77:G77"/>
    <mergeCell ref="E64:G64"/>
    <mergeCell ref="E87:G87"/>
    <mergeCell ref="C41:G41"/>
    <mergeCell ref="C44:G44"/>
  </mergeCells>
  <phoneticPr fontId="8" type="noConversion"/>
  <dataValidations count="1">
    <dataValidation type="list" allowBlank="1" showInputMessage="1" showErrorMessage="1" sqref="E23:G23" xr:uid="{0621872C-3E73-4E74-B7DA-42C454F9D76C}">
      <formula1>"Scoping, Concept, Preliminary Design, Final Design, Construction Design Services, Contract Completion"</formula1>
    </dataValidation>
  </dataValidations>
  <printOptions horizontalCentered="1"/>
  <pageMargins left="0.2" right="0.2" top="0.2" bottom="0.2" header="0.05" footer="0.05"/>
  <pageSetup scale="59" fitToHeight="0" orientation="portrait" r:id="rId1"/>
  <headerFooter>
    <oddFooter>&amp;C&amp;12&amp;A
Page &amp;P of &amp;N</oddFooter>
  </headerFooter>
  <rowBreaks count="1" manualBreakCount="1">
    <brk id="61" max="8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8421940-F267-42B4-BA56-918A7CD29E3F}">
          <x14:formula1>
            <xm:f>Scoring!$A$1:$A$4</xm:f>
          </x14:formula1>
          <xm:sqref>F34:F37 F49:F51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70767-D54D-4582-8AC6-673DB269AF7A}">
  <dimension ref="A1:G11"/>
  <sheetViews>
    <sheetView workbookViewId="0">
      <selection activeCell="E7" sqref="E7:G11"/>
    </sheetView>
  </sheetViews>
  <sheetFormatPr defaultRowHeight="15" x14ac:dyDescent="0.25"/>
  <cols>
    <col min="2" max="2" width="4.5703125" customWidth="1"/>
    <col min="4" max="4" width="2.5703125" customWidth="1"/>
    <col min="5" max="7" width="9.140625" style="1"/>
  </cols>
  <sheetData>
    <row r="1" spans="1:7" x14ac:dyDescent="0.25">
      <c r="A1">
        <v>1</v>
      </c>
    </row>
    <row r="2" spans="1:7" x14ac:dyDescent="0.25">
      <c r="A2">
        <v>3</v>
      </c>
    </row>
    <row r="3" spans="1:7" x14ac:dyDescent="0.25">
      <c r="A3">
        <v>5</v>
      </c>
    </row>
    <row r="4" spans="1:7" x14ac:dyDescent="0.25">
      <c r="A4" s="8" t="s">
        <v>8</v>
      </c>
    </row>
    <row r="5" spans="1:7" x14ac:dyDescent="0.25">
      <c r="E5" s="92" t="s">
        <v>11</v>
      </c>
      <c r="F5" s="92"/>
      <c r="G5" s="92"/>
    </row>
    <row r="6" spans="1:7" x14ac:dyDescent="0.25">
      <c r="A6" s="4" t="s">
        <v>10</v>
      </c>
      <c r="C6" s="7">
        <v>50</v>
      </c>
      <c r="E6" s="6">
        <v>5</v>
      </c>
      <c r="F6" s="6">
        <v>3</v>
      </c>
      <c r="G6" s="6">
        <v>1</v>
      </c>
    </row>
    <row r="7" spans="1:7" x14ac:dyDescent="0.25">
      <c r="B7" s="25">
        <v>0</v>
      </c>
      <c r="C7" s="5" t="s">
        <v>9</v>
      </c>
      <c r="E7" s="69">
        <v>0</v>
      </c>
      <c r="F7" s="69">
        <v>0</v>
      </c>
      <c r="G7" s="69">
        <v>0</v>
      </c>
    </row>
    <row r="8" spans="1:7" x14ac:dyDescent="0.25">
      <c r="B8" s="25">
        <v>1</v>
      </c>
      <c r="C8" s="5" t="s">
        <v>9</v>
      </c>
      <c r="E8" s="69">
        <f>C$6/B8</f>
        <v>50</v>
      </c>
      <c r="F8" s="69">
        <f t="shared" ref="F8:F10" si="0">30/B8</f>
        <v>30</v>
      </c>
      <c r="G8" s="69">
        <f t="shared" ref="G8:G10" si="1">10/B8</f>
        <v>10</v>
      </c>
    </row>
    <row r="9" spans="1:7" x14ac:dyDescent="0.25">
      <c r="B9" s="25">
        <v>2</v>
      </c>
      <c r="C9" s="5" t="s">
        <v>9</v>
      </c>
      <c r="E9" s="69">
        <f>C$6/B9</f>
        <v>25</v>
      </c>
      <c r="F9" s="69">
        <f t="shared" si="0"/>
        <v>15</v>
      </c>
      <c r="G9" s="69">
        <f t="shared" si="1"/>
        <v>5</v>
      </c>
    </row>
    <row r="10" spans="1:7" x14ac:dyDescent="0.25">
      <c r="B10" s="25">
        <v>3</v>
      </c>
      <c r="C10" s="5" t="s">
        <v>9</v>
      </c>
      <c r="E10" s="69">
        <f>C$6/B10</f>
        <v>16.666666666666668</v>
      </c>
      <c r="F10" s="69">
        <f t="shared" si="0"/>
        <v>10</v>
      </c>
      <c r="G10" s="69">
        <f t="shared" si="1"/>
        <v>3.3333333333333335</v>
      </c>
    </row>
    <row r="11" spans="1:7" x14ac:dyDescent="0.25">
      <c r="B11" s="25">
        <v>4</v>
      </c>
      <c r="C11" s="5" t="s">
        <v>9</v>
      </c>
      <c r="E11" s="69">
        <f>C$6/B11</f>
        <v>12.5</v>
      </c>
      <c r="F11" s="69">
        <f>30/B11</f>
        <v>7.5</v>
      </c>
      <c r="G11" s="69">
        <f>10/B11</f>
        <v>2.5</v>
      </c>
    </row>
  </sheetData>
  <sortState xmlns:xlrd2="http://schemas.microsoft.com/office/spreadsheetml/2017/richdata2" ref="B7:G11">
    <sortCondition ref="B7:B11"/>
  </sortState>
  <mergeCells count="1">
    <mergeCell ref="E5:G5"/>
  </mergeCells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LAP Evaluation Form</vt:lpstr>
      <vt:lpstr>Scoring</vt:lpstr>
      <vt:lpstr>FACTOR</vt:lpstr>
      <vt:lpstr>'LAP Evaluation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Marsengill, Chris</dc:creator>
  <cp:lastModifiedBy>Curtis Scott</cp:lastModifiedBy>
  <cp:lastPrinted>2024-06-04T18:49:21Z</cp:lastPrinted>
  <dcterms:created xsi:type="dcterms:W3CDTF">2024-04-20T11:49:27Z</dcterms:created>
  <dcterms:modified xsi:type="dcterms:W3CDTF">2025-07-23T19:24:39Z</dcterms:modified>
</cp:coreProperties>
</file>