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66925"/>
  <mc:AlternateContent xmlns:mc="http://schemas.openxmlformats.org/markup-compatibility/2006">
    <mc:Choice Requires="x15">
      <x15ac:absPath xmlns:x15ac="http://schemas.microsoft.com/office/spreadsheetml/2010/11/ac" url="https://cognc-my.sharepoint.com/personal/cbhouse_greenvillenc_gov/Documents/Pictures/Cheryl's pictures/Personal/Bid Documents/25-26 Bid Documents/"/>
    </mc:Choice>
  </mc:AlternateContent>
  <xr:revisionPtr revIDLastSave="0" documentId="8_{1E8D600E-AAE8-450A-A77F-427A7D81CE32}" xr6:coauthVersionLast="47" xr6:coauthVersionMax="47" xr10:uidLastSave="{00000000-0000-0000-0000-000000000000}"/>
  <bookViews>
    <workbookView xWindow="-120" yWindow="-120" windowWidth="29040" windowHeight="15840" tabRatio="596" firstSheet="11" activeTab="14" xr2:uid="{00000000-000D-0000-FFFF-FFFF00000000}"/>
  </bookViews>
  <sheets>
    <sheet name="Cover" sheetId="1" r:id="rId1"/>
    <sheet name="Table of Contents" sheetId="2" r:id="rId2"/>
    <sheet name="Intro &amp; Client Overview" sheetId="3" r:id="rId3"/>
    <sheet name="Carrier Info Request" sheetId="4" r:id="rId4"/>
    <sheet name="Requirements" sheetId="6" r:id="rId5"/>
    <sheet name="General Questionnaire" sheetId="9" r:id="rId6"/>
    <sheet name="Pharma Questionnaire" sheetId="28" r:id="rId7"/>
    <sheet name="Core PPO Plan" sheetId="23" r:id="rId8"/>
    <sheet name="Enhanced PPO Plan" sheetId="26" r:id="rId9"/>
    <sheet name="HSA Plan" sheetId="27" r:id="rId10"/>
    <sheet name="Performance Guarantees" sheetId="12" r:id="rId11"/>
    <sheet name="Financial Quote" sheetId="15" r:id="rId12"/>
    <sheet name="Disruption Report" sheetId="22" r:id="rId13"/>
    <sheet name="Geo Access" sheetId="20" r:id="rId14"/>
    <sheet name="TRDS" sheetId="21" r:id="rId15"/>
  </sheets>
  <definedNames>
    <definedName name="_15EPP_VS_PPO">#REF!</definedName>
    <definedName name="_1997_RATES">#REF!</definedName>
    <definedName name="_2007_RATES">#REF!</definedName>
    <definedName name="_5500">#N/A</definedName>
    <definedName name="_5500_STMT">#N/A</definedName>
    <definedName name="_Fill" localSheetId="7" hidden="1">#REF!</definedName>
    <definedName name="_Fill" localSheetId="8" hidden="1">#REF!</definedName>
    <definedName name="_Fill" localSheetId="9" hidden="1">#REF!</definedName>
    <definedName name="_Fill" hidden="1">#REF!</definedName>
    <definedName name="_Key1" localSheetId="7" hidden="1">#REF!</definedName>
    <definedName name="_Key1" localSheetId="8" hidden="1">#REF!</definedName>
    <definedName name="_Key1" localSheetId="9" hidden="1">#REF!</definedName>
    <definedName name="_Key2" hidden="1">#REF!</definedName>
    <definedName name="_keyOne" localSheetId="7" hidden="1">#REF!</definedName>
    <definedName name="_keyOne" localSheetId="8" hidden="1">#REF!</definedName>
    <definedName name="_keyOne" localSheetId="9" hidden="1">#REF!</definedName>
    <definedName name="_keyOne" hidden="1">#REF!</definedName>
    <definedName name="_keyTwo" localSheetId="7" hidden="1">#REF!</definedName>
    <definedName name="_keyTwo" localSheetId="8" hidden="1">#REF!</definedName>
    <definedName name="_keyTwo" localSheetId="9" hidden="1">#REF!</definedName>
    <definedName name="_keyTwo" hidden="1">#REF!</definedName>
    <definedName name="_NTL8080">#REF!</definedName>
    <definedName name="_Order1" hidden="1">255</definedName>
    <definedName name="_Order2" localSheetId="7" hidden="1">255</definedName>
    <definedName name="_Order2" localSheetId="8" hidden="1">255</definedName>
    <definedName name="_Order2" localSheetId="9" hidden="1">255</definedName>
    <definedName name="_Order2" hidden="1">0</definedName>
    <definedName name="_Sort" localSheetId="7" hidden="1">#REF!</definedName>
    <definedName name="_Sort" localSheetId="8" hidden="1">#REF!</definedName>
    <definedName name="_Sort" localSheetId="9" hidden="1">#REF!</definedName>
    <definedName name="A">#REF!</definedName>
    <definedName name="abc" hidden="1">{#N/A,#N/A,FALSE,"Paid Claims";#N/A,#N/A,FALSE,"Cumulative Paid Claims";#N/A,#N/A,FALSE,"Completion Ratios";#N/A,#N/A,FALSE,"Claim Reserve Analysis";#N/A,#N/A,FALSE,"Paid Claims % of Est Inc";#N/A,#N/A,FALSE,"Trends in Pure Premium";#N/A,#N/A,FALSE,"Trends in Paid Claims";#N/A,#N/A,FALSE,"Reserve Analysis"}</definedName>
    <definedName name="ACCT_STRUCTURE">#REF!</definedName>
    <definedName name="ACS">#REF!</definedName>
    <definedName name="actden">#REF!</definedName>
    <definedName name="actmed">#REF!</definedName>
    <definedName name="ADF_Activity_By_Tier_Range" hidden="1">#REF!</definedName>
    <definedName name="ADF_Activity_Detail_Range" hidden="1">#REF!</definedName>
    <definedName name="ADF_Fund_Report_Range" hidden="1">#REF!</definedName>
    <definedName name="admin_load">#REF!</definedName>
    <definedName name="Aetna" hidden="1">{#N/A,#N/A,FALSE,"Approval Form"}</definedName>
    <definedName name="Aetna10" hidden="1">{#N/A,#N/A,FALSE,"Renewal"}</definedName>
    <definedName name="Aetna2" hidden="1">{#N/A,#N/A,FALSE,"Approval2"}</definedName>
    <definedName name="Aetna3" hidden="1">{#N/A,#N/A,FALSE,"Admin - PS 98";#N/A,#N/A,FALSE,"Dep Ratio Adj"}</definedName>
    <definedName name="Aetna4" hidden="1">{#N/A,#N/A,FALSE,"Cosmos Report"}</definedName>
    <definedName name="Aetna5" hidden="1">{#N/A,#N/A,TRUE,"Table of Contents";#N/A,#N/A,TRUE,"Cover Page";#N/A,#N/A,TRUE,"Paid Claim Experience";#N/A,#N/A,TRUE,"1998 Renewal Normalized";#N/A,#N/A,TRUE,"1998 Actual Annualized";#N/A,#N/A,TRUE,"1999 Renewal";#N/A,#N/A,TRUE,"Stop Loss Exhibit";#N/A,#N/A,TRUE,"Claim Projection Comparisons";#N/A,#N/A,TRUE,"Fee Comparisons";#N/A,#N/A,TRUE,"Admin - PS 98";#N/A,#N/A,TRUE,"Dep Ratio Adj"}</definedName>
    <definedName name="Aetna6" hidden="1">{#N/A,#N/A,FALSE,"Table of Contents";#N/A,#N/A,FALSE,"Cover Page";#N/A,#N/A,FALSE,"Paid Claim Experience";#N/A,#N/A,FALSE,"1998 Renewal Normalized";#N/A,#N/A,FALSE,"1998 Actual Annualized";#N/A,#N/A,FALSE,"1999 Renewal";#N/A,#N/A,FALSE,"1999 Dental";#N/A,#N/A,FALSE,"Stop Loss Exhibit";#N/A,#N/A,FALSE,"Claim Projection Comparisons";#N/A,#N/A,FALSE,"Fee Comparisons"}</definedName>
    <definedName name="Aetna7" hidden="1">{#N/A,#N/A,FALSE,"Worksheet";#N/A,#N/A,FALSE,"RawData";#N/A,#N/A,FALSE,"Claim Counts";#N/A,#N/A,FALSE,"ILProjDisc";#N/A,#N/A,FALSE,"ICAdj";#N/A,#N/A,FALSE,"RatesLivesMan";#N/A,#N/A,FALSE,"BENAdj";#N/A,#N/A,FALSE,"Admin";#N/A,#N/A,FALSE,"ISLcalc";#N/A,#N/A,FALSE,"Database";#N/A,#N/A,FALSE,"Summary";#N/A,#N/A,FALSE,"ASLSummary";#N/A,#N/A,FALSE,"Individual Large Claims";#N/A,#N/A,FALSE,"Benefit Adjustments";#N/A,#N/A,FALSE,"Trend Analysis"}</definedName>
    <definedName name="Aetna8" hidden="1">{#N/A,#N/A,FALSE,"Medical Ratio"}</definedName>
    <definedName name="Aetna9" hidden="1">{#N/A,#N/A,FALSE,"Approval Form";#N/A,#N/A,FALSE,"Renewal";#N/A,#N/A,FALSE,"Cosmos Report"}</definedName>
    <definedName name="AetnaNetwork" hidden="1">{#N/A,#N/A,FALSE,"Approval Form"}</definedName>
    <definedName name="Aex_Amb_MDC_Range" hidden="1">#REF!</definedName>
    <definedName name="Aex_Experience_by_Tier_Range" hidden="1">#REF!</definedName>
    <definedName name="Aex_IP_MDC_Range" hidden="1">#REF!</definedName>
    <definedName name="Aex_Medical_Cost_Category_Range" hidden="1">#REF!</definedName>
    <definedName name="Aex_Professional_Experience_Range" hidden="1">#REF!</definedName>
    <definedName name="age_Sex">#REF!</definedName>
    <definedName name="AHF_Activity_By_Tier_Range" hidden="1">#REF!</definedName>
    <definedName name="AHF_Activity_Detail_Range" hidden="1">#REF!</definedName>
    <definedName name="AHF_Fund_Report_Range" hidden="1">#REF!</definedName>
    <definedName name="AHF_Medical_by_Family_Range" hidden="1">#REF!</definedName>
    <definedName name="AHF_Medical_by_Member_Range" hidden="1">#REF!</definedName>
    <definedName name="AHF_Medical_Cost_Category_Range" hidden="1">#REF!</definedName>
    <definedName name="AHF_Medical_Demographics_Range" hidden="1">#REF!</definedName>
    <definedName name="AHF_Medical_Key_Statistics_Range" hidden="1">#REF!</definedName>
    <definedName name="AHF_Rx_Demographics_Range" hidden="1">#REF!</definedName>
    <definedName name="AHF_Rx_Key_Statistics_Range" hidden="1">#REF!</definedName>
    <definedName name="AHFFamilyDollarsCurr" hidden="1">#REF!</definedName>
    <definedName name="AllTierMktMem1">#REF!</definedName>
    <definedName name="AllTierMktMem1B">#REF!</definedName>
    <definedName name="AllTierMktMem1C">#REF!</definedName>
    <definedName name="AllTierMktMem1D">#REF!</definedName>
    <definedName name="AllTierMktMem1N">#REF!</definedName>
    <definedName name="AllTierMktMem2">#REF!</definedName>
    <definedName name="AllTierMktMem2B">#REF!</definedName>
    <definedName name="AllTierMktMem2C">#REF!</definedName>
    <definedName name="AllTierMktMem2D">#REF!</definedName>
    <definedName name="AllTierMktMem2N">#REF!</definedName>
    <definedName name="alt_plan_1">#REF!</definedName>
    <definedName name="alt_plan_2">#REF!</definedName>
    <definedName name="alt_plan_3">#REF!</definedName>
    <definedName name="approvla" hidden="1">{#N/A,#N/A,FALSE,"Cosmos Report"}</definedName>
    <definedName name="asdf" localSheetId="7" hidden="1">{"Page 1",#N/A,FALSE,"Main";"Page 2",#N/A,FALSE,"Main";"Page 3",#N/A,FALSE,"Main";"Page 4",#N/A,FALSE,"Main";"Exhibit",#N/A,FALSE,"Main";"Cover Sheet",#N/A,FALSE,"Main";"Justification",#N/A,FALSE,"Main";"Renewal Worksheet",#N/A,FALSE,"Main";"Letter",#N/A,FALSE,"Main";"Census Data",#N/A,FALSE,"Main";"Claim Data",#N/A,FALSE,"Main"}</definedName>
    <definedName name="asdf" localSheetId="8" hidden="1">{"Page 1",#N/A,FALSE,"Main";"Page 2",#N/A,FALSE,"Main";"Page 3",#N/A,FALSE,"Main";"Page 4",#N/A,FALSE,"Main";"Exhibit",#N/A,FALSE,"Main";"Cover Sheet",#N/A,FALSE,"Main";"Justification",#N/A,FALSE,"Main";"Renewal Worksheet",#N/A,FALSE,"Main";"Letter",#N/A,FALSE,"Main";"Census Data",#N/A,FALSE,"Main";"Claim Data",#N/A,FALSE,"Main"}</definedName>
    <definedName name="asdf" localSheetId="9" hidden="1">{"Page 1",#N/A,FALSE,"Main";"Page 2",#N/A,FALSE,"Main";"Page 3",#N/A,FALSE,"Main";"Page 4",#N/A,FALSE,"Main";"Exhibit",#N/A,FALSE,"Main";"Cover Sheet",#N/A,FALSE,"Main";"Justification",#N/A,FALSE,"Main";"Renewal Worksheet",#N/A,FALSE,"Main";"Letter",#N/A,FALSE,"Main";"Census Data",#N/A,FALSE,"Main";"Claim Data",#N/A,FALSE,"Main"}</definedName>
    <definedName name="asdf" hidden="1">{#N/A,#N/A,FALSE,"Approval Form"}</definedName>
    <definedName name="asdrf" hidden="1">{#N/A,#N/A,FALSE,"Paid Claims";#N/A,#N/A,FALSE,"Cumulative Paid Claims";#N/A,#N/A,FALSE,"Completion Ratios";#N/A,#N/A,FALSE,"Claim Reserve Analysis";#N/A,#N/A,FALSE,"Paid Claims % of Est Inc";#N/A,#N/A,FALSE,"Trends in Pure Premium";#N/A,#N/A,FALSE,"Trends in Paid Claims";#N/A,#N/A,FALSE,"Reserve Analysis"}</definedName>
    <definedName name="assumptions">#REF!</definedName>
    <definedName name="assumptions2">#REF!</definedName>
    <definedName name="assumptions3">#REF!</definedName>
    <definedName name="assumptions4">#REF!</definedName>
    <definedName name="assumptions5">#REF!</definedName>
    <definedName name="AvgMem">#REF!</definedName>
    <definedName name="B">#REF!</definedName>
    <definedName name="BA_Drug">#REF!</definedName>
    <definedName name="BA_Drug2">#REF!</definedName>
    <definedName name="BA_Drug3">#REF!</definedName>
    <definedName name="BA_Drug4">#REF!</definedName>
    <definedName name="BA_nonDrug">#REF!</definedName>
    <definedName name="BA_nonDrug2">#REF!</definedName>
    <definedName name="BA_nonDrug3">#REF!</definedName>
    <definedName name="BA_nonDrug4">#REF!</definedName>
    <definedName name="BA_PoolClm2">#REF!</definedName>
    <definedName name="BA_PoolClm3">#REF!</definedName>
    <definedName name="BA_PoolClm4">#REF!</definedName>
    <definedName name="BA_PoolClms">#REF!</definedName>
    <definedName name="backup" hidden="1">{#N/A,#N/A,FALSE,"Admin - PS 98";#N/A,#N/A,FALSE,"Dep Ratio Adj"}</definedName>
    <definedName name="backup2" hidden="1">{#N/A,#N/A,TRUE,"Table of Contents";#N/A,#N/A,TRUE,"Cover Page";#N/A,#N/A,TRUE,"Paid Claim Experience";#N/A,#N/A,TRUE,"1998 Renewal Normalized";#N/A,#N/A,TRUE,"1998 Actual Annualized";#N/A,#N/A,TRUE,"1999 Renewal";#N/A,#N/A,TRUE,"Stop Loss Exhibit";#N/A,#N/A,TRUE,"Claim Projection Comparisons";#N/A,#N/A,TRUE,"Fee Comparisons";#N/A,#N/A,TRUE,"Admin - PS 98";#N/A,#N/A,TRUE,"Dep Ratio Adj"}</definedName>
    <definedName name="beg_eff_date">#REF!</definedName>
    <definedName name="Blah" hidden="1">{"active",#N/A,FALSE,"Proj";"retiree",#N/A,FALSE,"Proj";"avgrts",#N/A,FALSE,"hmo"}</definedName>
    <definedName name="blended_area_factor">#REF!</definedName>
    <definedName name="blended_exper_med_rx_trend">#REF!</definedName>
    <definedName name="blended_exper_med_trend">#REF!</definedName>
    <definedName name="blended_exper_rx_trend">#REF!</definedName>
    <definedName name="blended_manual_med_rx_trend">#REF!</definedName>
    <definedName name="blended_manual_med_trend">#REF!</definedName>
    <definedName name="blended_manual_rx_trend">#REF!</definedName>
    <definedName name="Claim">#REF!</definedName>
    <definedName name="CLAIM_BASIS">#REF!</definedName>
    <definedName name="comm_admin">#REF!</definedName>
    <definedName name="CommunityRatedRow23Row27SIKeyStats" hidden="1">#REF!</definedName>
    <definedName name="CompNestRat2">#REF!</definedName>
    <definedName name="CompNestRat2B">#REF!</definedName>
    <definedName name="CompNestRat2C">#REF!</definedName>
    <definedName name="CompNestRat2D">#REF!</definedName>
    <definedName name="CompNestRat2N">#REF!</definedName>
    <definedName name="CompRat1">#REF!</definedName>
    <definedName name="CompRat1B">#REF!</definedName>
    <definedName name="CompRat1C">#REF!</definedName>
    <definedName name="CompRat1D">#REF!</definedName>
    <definedName name="CompRat1N">#REF!</definedName>
    <definedName name="CompRat2">#REF!</definedName>
    <definedName name="CompRat2B">#REF!</definedName>
    <definedName name="CompRat2C">#REF!</definedName>
    <definedName name="CompRat2D">#REF!</definedName>
    <definedName name="CompRat2N">#REF!</definedName>
    <definedName name="CONTRIBS">#REF!</definedName>
    <definedName name="Cost_Sharing_Analysis_Dental_Range" hidden="1">#REF!</definedName>
    <definedName name="cred_chart">#REF!</definedName>
    <definedName name="curr_plan">#REF!</definedName>
    <definedName name="curr_plan1">#REF!</definedName>
    <definedName name="CurrentSubs">#REF!</definedName>
    <definedName name="db">#REF!</definedName>
    <definedName name="DC_Exp2TRat">#REF!</definedName>
    <definedName name="DC_Exp3TRat">#REF!</definedName>
    <definedName name="DC_Exp4TRat">#REF!</definedName>
    <definedName name="DC_ExpCompRat">#REF!</definedName>
    <definedName name="DC_ExpComRat">#REF!</definedName>
    <definedName name="DC_experratalltier">#REF!</definedName>
    <definedName name="DEB">#REF!</definedName>
    <definedName name="DEBBY">#REF!</definedName>
    <definedName name="def" hidden="1">{#N/A,#N/A,FALSE,"Paid Claims";#N/A,#N/A,FALSE,"Cumulative Paid Claims";#N/A,#N/A,FALSE,"Completion Ratios";#N/A,#N/A,FALSE,"Claim Reserve Analysis";#N/A,#N/A,FALSE,"Paid Claims % of Est Inc";#N/A,#N/A,FALSE,"Trends in Pure Premium";#N/A,#N/A,FALSE,"Trends in Paid Claims";#N/A,#N/A,FALSE,"Reserve Analysis"}</definedName>
    <definedName name="Demographics_Dental_Range" hidden="1">#REF!</definedName>
    <definedName name="Demographics_Medical_Range" hidden="1">#REF!</definedName>
    <definedName name="Dental" hidden="1">{#N/A,#N/A,FALSE,"Paid Claims";#N/A,#N/A,FALSE,"Cumulative Paid Claims";#N/A,#N/A,FALSE,"Completion Ratios";#N/A,#N/A,FALSE,"Claim Reserve Analysis";#N/A,#N/A,FALSE,"Paid Claims % of Est Inc";#N/A,#N/A,FALSE,"Trends in Pure Premium";#N/A,#N/A,FALSE,"Trends in Paid Claims";#N/A,#N/A,FALSE,"Reserve Analysis"}</definedName>
    <definedName name="dffasdf" hidden="1">{#N/A,#N/A,FALSE,"Paid Claims";#N/A,#N/A,FALSE,"Cumulative Paid Claims";#N/A,#N/A,FALSE,"Completion Ratios";#N/A,#N/A,FALSE,"Claim Reserve Analysis";#N/A,#N/A,FALSE,"Paid Claims % of Est Inc";#N/A,#N/A,FALSE,"Trends in Pure Premium";#N/A,#N/A,FALSE,"Trends in Paid Claims";#N/A,#N/A,FALSE,"Reserve Analysis"}</definedName>
    <definedName name="dfgh" hidden="1">{"Page 1",#N/A,FALSE,"Main";"Page 2",#N/A,FALSE,"Main";"Page 3",#N/A,FALSE,"Main";"Page 4",#N/A,FALSE,"Main"}</definedName>
    <definedName name="Dist.">#REF!</definedName>
    <definedName name="DrillDownBOBSIKeyStats" hidden="1">#REF!</definedName>
    <definedName name="DrillDownRow17Row27SIKeyStats" hidden="1">#REF!</definedName>
    <definedName name="DrugCov">#REF!</definedName>
    <definedName name="eff_date">#REF!</definedName>
    <definedName name="END_DATE">#REF!</definedName>
    <definedName name="ePSM_Dental_Graph_Page" hidden="1">#REF!</definedName>
    <definedName name="ERAT_nest">#REF!</definedName>
    <definedName name="EXP_STMT">#N/A</definedName>
    <definedName name="Exp2TRat">#REF!</definedName>
    <definedName name="Exp3TRat">#REF!</definedName>
    <definedName name="Exp4TRat">#REF!</definedName>
    <definedName name="expclaim">#REF!</definedName>
    <definedName name="ExpCompRat">#REF!</definedName>
    <definedName name="Expected_Claims_Under_Stop_Loss__medical_only">#REF!</definedName>
    <definedName name="EXPERIENCE">#REF!</definedName>
    <definedName name="ExperRatAllTier">#REF!</definedName>
    <definedName name="FINAL">#REF!</definedName>
    <definedName name="Final_CPT_for_CDW">#REF!</definedName>
    <definedName name="FINALRATES">#REF!</definedName>
    <definedName name="Financial_Overview_Dental_Range" hidden="1">#REF!</definedName>
    <definedName name="FourTNestRat2">#REF!</definedName>
    <definedName name="FourTNestRat2B">#REF!</definedName>
    <definedName name="FourTNestRat2C">#REF!</definedName>
    <definedName name="FourTNestRat2D">#REF!</definedName>
    <definedName name="FourTNestRat2N">#REF!</definedName>
    <definedName name="FourTRat1">#REF!</definedName>
    <definedName name="FourTRat1B">#REF!</definedName>
    <definedName name="FourTRat1C">#REF!</definedName>
    <definedName name="FourTRat1D">#REF!</definedName>
    <definedName name="FourTRat1N">#REF!</definedName>
    <definedName name="FourTRat2">#REF!</definedName>
    <definedName name="FourTRat2B">#REF!</definedName>
    <definedName name="FourTRat2C">#REF!</definedName>
    <definedName name="FourTRat2D">#REF!</definedName>
    <definedName name="FourTRat2N">#REF!</definedName>
    <definedName name="FOV_01_Range" hidden="1">#REF!</definedName>
    <definedName name="FOV_02_Range" hidden="1">#REF!</definedName>
    <definedName name="FOV_03_Range" hidden="1">#REF!</definedName>
    <definedName name="FOV_04_Range" hidden="1">#REF!</definedName>
    <definedName name="FOV_05_Range" hidden="1">#REF!</definedName>
    <definedName name="FOV_06_Range" hidden="1">#REF!</definedName>
    <definedName name="FOV_07_Range" hidden="1">#REF!</definedName>
    <definedName name="FOV_08_Range" hidden="1">#REF!</definedName>
    <definedName name="FOV_09_Range" hidden="1">#REF!</definedName>
    <definedName name="FOV_10_Range" hidden="1">#REF!</definedName>
    <definedName name="FOV_11_Range" hidden="1">#REF!</definedName>
    <definedName name="FOV_12_Range" hidden="1">#REF!</definedName>
    <definedName name="FOV_13_Range" hidden="1">#REF!</definedName>
    <definedName name="FOV_14_Range" hidden="1">#REF!</definedName>
    <definedName name="FOV_15_Range" hidden="1">#REF!</definedName>
    <definedName name="FOV_30_Range" hidden="1">#REF!</definedName>
    <definedName name="FOV_40_Range" hidden="1">#REF!</definedName>
    <definedName name="FOV_41_Range" hidden="1">#REF!</definedName>
    <definedName name="FOV_42_Range" hidden="1">#REF!</definedName>
    <definedName name="FOV_43_Range" hidden="1">#REF!</definedName>
    <definedName name="FOV_44_Range" hidden="1">#REF!</definedName>
    <definedName name="FOV_45_Range" hidden="1">#REF!</definedName>
    <definedName name="FOV_46_Range" hidden="1">#REF!</definedName>
    <definedName name="FOV_47_Range" hidden="1">#REF!</definedName>
    <definedName name="FOV_48_Range" hidden="1">#REF!</definedName>
    <definedName name="FOV_49_Range" hidden="1">#REF!</definedName>
    <definedName name="FOV_50_Range" hidden="1">#REF!</definedName>
    <definedName name="FOV_51_Range" hidden="1">#REF!</definedName>
    <definedName name="FOV_52_Range" hidden="1">#REF!</definedName>
    <definedName name="FOV_53_Range" hidden="1">#REF!</definedName>
    <definedName name="FOV_54_Range" hidden="1">#REF!</definedName>
    <definedName name="FOV_55_Range" hidden="1">#REF!</definedName>
    <definedName name="FOV_56_Range" hidden="1">#REF!</definedName>
    <definedName name="FOV_57_Range" hidden="1">#REF!</definedName>
    <definedName name="FOV_58_Range" hidden="1">#REF!</definedName>
    <definedName name="FOV_59_Range" hidden="1">#REF!</definedName>
    <definedName name="FOV_68_Range" hidden="1">#REF!</definedName>
    <definedName name="FOV_69_Range" hidden="1">#REF!</definedName>
    <definedName name="FOV_70_Range" hidden="1">#REF!</definedName>
    <definedName name="FOV_71_Range" hidden="1">#REF!</definedName>
    <definedName name="FOV_72_Range" hidden="1">#REF!</definedName>
    <definedName name="FOV_73_Range" hidden="1">#REF!</definedName>
    <definedName name="FOV_74_Range" hidden="1">#REF!</definedName>
    <definedName name="FOV_75_Range" hidden="1">#REF!</definedName>
    <definedName name="FOV_76_Range" hidden="1">#REF!</definedName>
    <definedName name="FOV_99_Range" hidden="1">#REF!</definedName>
    <definedName name="FOV_DN_Range" hidden="1">#REF!</definedName>
    <definedName name="FOV_RX_Range" hidden="1">#REF!</definedName>
    <definedName name="FOV_SI_Dental_Range" hidden="1">#REF!</definedName>
    <definedName name="FOV_SI_Pharmacy_Range" hidden="1">#REF!</definedName>
    <definedName name="FOV_SI_Product_01_Range" hidden="1">#REF!</definedName>
    <definedName name="FOV_SI_Product_05_Range" hidden="1">#REF!</definedName>
    <definedName name="FUND_CTG_CD">#REF!</definedName>
    <definedName name="g" hidden="1">{#N/A,#N/A,FALSE,"Paid Claims";#N/A,#N/A,FALSE,"Cumulative Paid Claims";#N/A,#N/A,FALSE,"Completion Ratios";#N/A,#N/A,FALSE,"Claim Reserve Analysis";#N/A,#N/A,FALSE,"Paid Claims % of Est Inc";#N/A,#N/A,FALSE,"Trends in Pure Premium";#N/A,#N/A,FALSE,"Trends in Paid Claims";#N/A,#N/A,FALSE,"Reserve Analysis"}</definedName>
    <definedName name="GroupName">#REF!</definedName>
    <definedName name="GrpHlth" hidden="1">{#N/A,#N/A,FALSE,"Paid Claims";#N/A,#N/A,FALSE,"Cumulative Paid Claims";#N/A,#N/A,FALSE,"Completion Ratios";#N/A,#N/A,FALSE,"Claim Reserve Analysis";#N/A,#N/A,FALSE,"Paid Claims % of Est Inc";#N/A,#N/A,FALSE,"Trends in Pure Premium";#N/A,#N/A,FALSE,"Trends in Paid Claims";#N/A,#N/A,FALSE,"Reserve Analysis"}</definedName>
    <definedName name="HART">#REF!</definedName>
    <definedName name="HumLogo">"Picture 180"</definedName>
    <definedName name="increase">#REF!</definedName>
    <definedName name="industry_factor">#REF!</definedName>
    <definedName name="industry_table">#REF!</definedName>
    <definedName name="Inpat_Option">#REF!</definedName>
    <definedName name="Key_Statistics_Dental_Range" hidden="1">#REF!</definedName>
    <definedName name="Key_Statistics_Medical_Range" hidden="1">#REF!</definedName>
    <definedName name="LAG_PERIOD">#REF!</definedName>
    <definedName name="li">#REF!</definedName>
    <definedName name="list_struct">#REF!</definedName>
    <definedName name="lives">#REF!</definedName>
    <definedName name="manual_months">#REF!</definedName>
    <definedName name="manual_rate">#REF!</definedName>
    <definedName name="MARIE">#REF!</definedName>
    <definedName name="MARIE1">#REF!</definedName>
    <definedName name="marsha" hidden="1">{#N/A,#N/A,FALSE,"Cover Sheet";#N/A,#N/A,FALSE,"SuppCover";#N/A,#N/A,FALSE,"Contents";#N/A,#N/A,FALSE,"SuppContents";#N/A,#N/A,FALSE,"BST-Highlights";#N/A,#N/A,FALSE,"Normal Cost";#N/A,#N/A,FALSE,"Accrual";#N/A,#N/A,FALSE,"Assets";#N/A,#N/A,FALSE,"Sch1";#N/A,#N/A,FALSE,"Sch2";#N/A,#N/A,FALSE,"Sch3";#N/A,#N/A,FALSE,"Sch4";#N/A,#N/A,FALSE,"Exh-A";#N/A,#N/A,FALSE,"Exh-B";#N/A,#N/A,FALSE,"Exh-C";#N/A,#N/A,FALSE,"Exh-D";#N/A,#N/A,FALSE,"Exh-E";#N/A,#N/A,FALSE,"Exh-F";#N/A,#N/A,FALSE,"Sch5";#N/A,#N/A,FALSE,"Section2";#N/A,#N/A,FALSE,"BST Provisions";#N/A,#N/A,FALSE,"Plan Provisions";#N/A,#N/A,FALSE,"Plan Participants";#N/A,#N/A,FALSE,"Cost Method";#N/A,#N/A,FALSE,"BST Tables";#N/A,#N/A,FALSE,"QualBen"}</definedName>
    <definedName name="med_pmpm">#REF!</definedName>
    <definedName name="Medical_Trend_for_Experience_Rate_Dev.">#REF!</definedName>
    <definedName name="midpoint_months">#REF!</definedName>
    <definedName name="MIN_PAID_AMOUNT">#REF!</definedName>
    <definedName name="MONTH">#REF!</definedName>
    <definedName name="Nest">#REF!</definedName>
    <definedName name="Net_Claims___Access_Fee">#REF!</definedName>
    <definedName name="NewRates" hidden="1">{#N/A,#N/A,FALSE,"Paid Claims";#N/A,#N/A,FALSE,"Cumulative Paid Claims";#N/A,#N/A,FALSE,"Completion Ratios";#N/A,#N/A,FALSE,"Claim Reserve Analysis";#N/A,#N/A,FALSE,"Paid Claims % of Est Inc";#N/A,#N/A,FALSE,"Trends in Pure Premium";#N/A,#N/A,FALSE,"Trends in Paid Claims";#N/A,#N/A,FALSE,"Reserve Analysis"}</definedName>
    <definedName name="NewRates2"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no._of_yrs">#REF!</definedName>
    <definedName name="NOT_COVERED_CLAIMS">#REF!</definedName>
    <definedName name="NTL_PMPM">#REF!</definedName>
    <definedName name="NTLPPO">#REF!</definedName>
    <definedName name="NTLPPO_ALT">#REF!</definedName>
    <definedName name="NTLPPO3">#REF!</definedName>
    <definedName name="NTWK_SRV_AREA_ID">#REF!</definedName>
    <definedName name="Number_of_Prior_FI_Products" hidden="1">#REF!</definedName>
    <definedName name="Number_of_Prior_SI_Products" hidden="1">#REF!</definedName>
    <definedName name="OK" hidden="1">{#N/A,#N/A,FALSE,"Cover Sheet";#N/A,#N/A,FALSE,"SuppCover";#N/A,#N/A,FALSE,"Contents";#N/A,#N/A,FALSE,"SuppContents";#N/A,#N/A,FALSE,"BST-Highlights";#N/A,#N/A,FALSE,"Normal Cost";#N/A,#N/A,FALSE,"Accrual";#N/A,#N/A,FALSE,"Assets";#N/A,#N/A,FALSE,"Sch1";#N/A,#N/A,FALSE,"Sch2";#N/A,#N/A,FALSE,"Sch3";#N/A,#N/A,FALSE,"Sch4";#N/A,#N/A,FALSE,"Exh-A";#N/A,#N/A,FALSE,"Exh-B";#N/A,#N/A,FALSE,"Exh-C";#N/A,#N/A,FALSE,"Exh-D";#N/A,#N/A,FALSE,"Exh-E";#N/A,#N/A,FALSE,"Exh-F";#N/A,#N/A,FALSE,"Sch5";#N/A,#N/A,FALSE,"Section2";#N/A,#N/A,FALSE,"BST Provisions";#N/A,#N/A,FALSE,"Plan Provisions";#N/A,#N/A,FALSE,"Plan Participants";#N/A,#N/A,FALSE,"Cost Method";#N/A,#N/A,FALSE,"BST Tables";#N/A,#N/A,FALSE,"QualBen"}</definedName>
    <definedName name="ooa_ded">#REF!</definedName>
    <definedName name="ooa_table">#REF!</definedName>
    <definedName name="ORDER_ID">#REF!</definedName>
    <definedName name="Overall_Expected_Medical___Rx_Claims">#REF!</definedName>
    <definedName name="PAIDBYCOVERAGE">#REF!</definedName>
    <definedName name="PAR_IND">#REF!</definedName>
    <definedName name="PARM_NAME">#REF!</definedName>
    <definedName name="PARM_ROW_CNT">#REF!</definedName>
    <definedName name="PARM_ROW_NBR">#REF!</definedName>
    <definedName name="PARM_VALUE">#REF!</definedName>
    <definedName name="Plan">#REF!</definedName>
    <definedName name="plan_names">#REF!</definedName>
    <definedName name="plan_table">#REF!</definedName>
    <definedName name="plans">#REF!</definedName>
    <definedName name="plans2">#REF!</definedName>
    <definedName name="plans3">#REF!</definedName>
    <definedName name="plans4">#REF!</definedName>
    <definedName name="plans5">#REF!</definedName>
    <definedName name="PLSP_PROD_CD">#REF!</definedName>
    <definedName name="pool_table">#REF!</definedName>
    <definedName name="post65ret">#REF!</definedName>
    <definedName name="pre65ret">#REF!</definedName>
    <definedName name="PRESENTATION">#REF!</definedName>
    <definedName name="Pricing_Targets">#REF!</definedName>
    <definedName name="PRINT">#REF!</definedName>
    <definedName name="_xlnm.Print_Area" localSheetId="3">'Carrier Info Request'!$A$1:$F$22</definedName>
    <definedName name="_xlnm.Print_Area" localSheetId="1">'Table of Contents'!$A$1:$C$18</definedName>
    <definedName name="Print_Area_MI">#REF!</definedName>
    <definedName name="Product_01_delete_prior" hidden="1">#REF!</definedName>
    <definedName name="Product_01_members" hidden="1">#REF!</definedName>
    <definedName name="Product_02_delete_prior" hidden="1">#REF!</definedName>
    <definedName name="Product_02_members" hidden="1">#REF!</definedName>
    <definedName name="Product_03_delete_prior" hidden="1">#REF!</definedName>
    <definedName name="Product_03_members" hidden="1">#REF!</definedName>
    <definedName name="Product_04_delete_prior" hidden="1">#REF!</definedName>
    <definedName name="Product_04_members" hidden="1">#REF!</definedName>
    <definedName name="Product_05_delete_prior" hidden="1">#REF!</definedName>
    <definedName name="Product_05_members" hidden="1">#REF!</definedName>
    <definedName name="Product_06_delete_prior" hidden="1">#REF!</definedName>
    <definedName name="Product_06_members" hidden="1">#REF!</definedName>
    <definedName name="Product_07_delete_prior" hidden="1">#REF!</definedName>
    <definedName name="Product_07_members" hidden="1">#REF!</definedName>
    <definedName name="Product_08_delete_prior" hidden="1">#REF!</definedName>
    <definedName name="Product_08_members" hidden="1">#REF!</definedName>
    <definedName name="Product_09_delete_prior" hidden="1">#REF!</definedName>
    <definedName name="Product_09_members" hidden="1">#REF!</definedName>
    <definedName name="Product_10_delete_prior" hidden="1">#REF!</definedName>
    <definedName name="Product_10_members" hidden="1">#REF!</definedName>
    <definedName name="Product_11_delete_prior" hidden="1">#REF!</definedName>
    <definedName name="Product_11_members" hidden="1">#REF!</definedName>
    <definedName name="Product_12_delete_prior" hidden="1">#REF!</definedName>
    <definedName name="Product_12_members" hidden="1">#REF!</definedName>
    <definedName name="Product_13_delete_prior" hidden="1">#REF!</definedName>
    <definedName name="Product_13_members" hidden="1">#REF!</definedName>
    <definedName name="Product_14_delete_prior" hidden="1">#REF!</definedName>
    <definedName name="Product_14_members" hidden="1">#REF!</definedName>
    <definedName name="Product_15_delete_prior" hidden="1">#REF!</definedName>
    <definedName name="Product_15_members" hidden="1">#REF!</definedName>
    <definedName name="Product_30_delete_prior" hidden="1">#REF!</definedName>
    <definedName name="Product_30_members" hidden="1">#REF!</definedName>
    <definedName name="Product_40_delete_prior" hidden="1">#REF!</definedName>
    <definedName name="Product_40_members" hidden="1">#REF!</definedName>
    <definedName name="Product_41_delete_prior" hidden="1">#REF!</definedName>
    <definedName name="Product_41_members" hidden="1">#REF!</definedName>
    <definedName name="Product_42_delete_prior" hidden="1">#REF!</definedName>
    <definedName name="Product_42_members" hidden="1">#REF!</definedName>
    <definedName name="Product_43_delete_prior" hidden="1">#REF!</definedName>
    <definedName name="Product_43_members" hidden="1">#REF!</definedName>
    <definedName name="Product_44_delete_prior" hidden="1">#REF!</definedName>
    <definedName name="Product_44_members" hidden="1">#REF!</definedName>
    <definedName name="Product_45_delete_prior" hidden="1">#REF!</definedName>
    <definedName name="Product_45_members" hidden="1">#REF!</definedName>
    <definedName name="Product_46_delete_prior" hidden="1">#REF!</definedName>
    <definedName name="Product_46_members" hidden="1">#REF!</definedName>
    <definedName name="Product_47_delete_prior" hidden="1">#REF!</definedName>
    <definedName name="Product_47_members" hidden="1">#REF!</definedName>
    <definedName name="Product_48_delete_prior" hidden="1">#REF!</definedName>
    <definedName name="Product_48_members" hidden="1">#REF!</definedName>
    <definedName name="Product_49_delete_prior" hidden="1">#REF!</definedName>
    <definedName name="Product_49_members" hidden="1">#REF!</definedName>
    <definedName name="Product_50_delete_prior" hidden="1">#REF!</definedName>
    <definedName name="Product_50_members" hidden="1">#REF!</definedName>
    <definedName name="Product_51_delete_prior" hidden="1">#REF!</definedName>
    <definedName name="Product_51_members" hidden="1">#REF!</definedName>
    <definedName name="Product_52_delete_prior" hidden="1">#REF!</definedName>
    <definedName name="Product_52_members" hidden="1">#REF!</definedName>
    <definedName name="Product_53_delete_prior" hidden="1">#REF!</definedName>
    <definedName name="Product_53_members" hidden="1">#REF!</definedName>
    <definedName name="Product_54_delete_prior" hidden="1">#REF!</definedName>
    <definedName name="Product_54_members" hidden="1">#REF!</definedName>
    <definedName name="Product_55_delete_prior" hidden="1">#REF!</definedName>
    <definedName name="Product_55_members" hidden="1">#REF!</definedName>
    <definedName name="Product_56_delete_prior" hidden="1">#REF!</definedName>
    <definedName name="Product_56_members" hidden="1">#REF!</definedName>
    <definedName name="Product_57_delete_prior" hidden="1">#REF!</definedName>
    <definedName name="Product_57_members" hidden="1">#REF!</definedName>
    <definedName name="Product_58_delete_prior" hidden="1">#REF!</definedName>
    <definedName name="Product_58_members" hidden="1">#REF!</definedName>
    <definedName name="Product_59_delete_prior" hidden="1">#REF!</definedName>
    <definedName name="Product_59_members" hidden="1">#REF!</definedName>
    <definedName name="Product_68_delete_prior" hidden="1">#REF!</definedName>
    <definedName name="Product_68_members" hidden="1">#REF!</definedName>
    <definedName name="Product_69_delete_prior" hidden="1">#REF!</definedName>
    <definedName name="Product_69_members" hidden="1">#REF!</definedName>
    <definedName name="Product_70_delete_prior" hidden="1">#REF!</definedName>
    <definedName name="Product_70_members" hidden="1">#REF!</definedName>
    <definedName name="Product_71_delete_prior" hidden="1">#REF!</definedName>
    <definedName name="Product_71_members" hidden="1">#REF!</definedName>
    <definedName name="Product_72_delete_prior" hidden="1">#REF!</definedName>
    <definedName name="Product_72_members" hidden="1">#REF!</definedName>
    <definedName name="Product_73_delete_prior" hidden="1">#REF!</definedName>
    <definedName name="Product_73_members" hidden="1">#REF!</definedName>
    <definedName name="Product_74_delete_prior" hidden="1">#REF!</definedName>
    <definedName name="Product_74_members" hidden="1">#REF!</definedName>
    <definedName name="Product_75_delete_prior" hidden="1">#REF!</definedName>
    <definedName name="Product_75_members" hidden="1">#REF!</definedName>
    <definedName name="Product_76_delete_prior" hidden="1">#REF!</definedName>
    <definedName name="Product_76_members" hidden="1">#REF!</definedName>
    <definedName name="Product_99_delete_prior" hidden="1">#REF!</definedName>
    <definedName name="Product_99_members" hidden="1">#REF!</definedName>
    <definedName name="Product_DN_delete_prior" hidden="1">#REF!</definedName>
    <definedName name="Product_DN_members" hidden="1">#REF!</definedName>
    <definedName name="Product_RX_delete_prior" hidden="1">#REF!</definedName>
    <definedName name="Product_RX_members" hidden="1">#REF!</definedName>
    <definedName name="ProductTable">#REF!</definedName>
    <definedName name="PROJECTION">#REF!</definedName>
    <definedName name="Provider_Network_Exp_Dental_Range" hidden="1">#REF!</definedName>
    <definedName name="Provider_Network_Exp_Medical_Range" hidden="1">#REF!</definedName>
    <definedName name="prtParPlanFee">#REF!</definedName>
    <definedName name="prtRxRebates">#REF!</definedName>
    <definedName name="prtUWInputs">#REF!</definedName>
    <definedName name="PRVDR_CLASS_CD">#REF!</definedName>
    <definedName name="PS_NAME">#REF!</definedName>
    <definedName name="PS_UNIQUE_ID">#REF!</definedName>
    <definedName name="qwer" hidden="1">{"NURACOMPS",#N/A,FALSE,"Main";"Page 1",#N/A,FALSE,"Main";"Page 2",#N/A,FALSE,"Main";"Page 3",#N/A,FALSE,"Main";"Page 4",#N/A,FALSE,"Main";"Census Data",#N/A,FALSE,"Main";"Renewal Worksheet",#N/A,FALSE,"Main";"Letter",#N/A,FALSE,"Main";"Cover Sheet",#N/A,FALSE,"Main";"Exhibit",#N/A,FALSE,"Main";"Justification",#N/A,FALSE,"Main";"Claims Data",#N/A,FALSE,"Main"}</definedName>
    <definedName name="Random">#REF!</definedName>
    <definedName name="RateColumn">#REF!</definedName>
    <definedName name="RateTable">#REF!</definedName>
    <definedName name="RECORD_ID">#REF!</definedName>
    <definedName name="renewal_pmpm">#REF!</definedName>
    <definedName name="REPORT_ID">#REF!</definedName>
    <definedName name="req_comm">#REF!</definedName>
    <definedName name="Run_Date">#REF!</definedName>
    <definedName name="Rx_Demographics_Range" hidden="1">#REF!</definedName>
    <definedName name="Rx_Formulary_Analysis_Range" hidden="1">#REF!</definedName>
    <definedName name="Rx_Key_Statistics_Range" hidden="1">#REF!</definedName>
    <definedName name="Rx_Network_Analysis_Savings_Range" hidden="1">#REF!</definedName>
    <definedName name="Rx_paid_amt_prior" hidden="1">#REF!</definedName>
    <definedName name="rx_pmpm">#REF!</definedName>
    <definedName name="Rx_Retail_vs_MOD_Impact_Range" hidden="1">#REF!</definedName>
    <definedName name="Rx_Top_30_Drugs_by_Claims_Range" hidden="1">#REF!</definedName>
    <definedName name="Rx_Top_30_Drugs_by_Paid_Range" hidden="1">#REF!</definedName>
    <definedName name="Rx_Trend_for_Experience_Rate_Dev.">#REF!</definedName>
    <definedName name="sel_struct">#REF!</definedName>
    <definedName name="Sheet_Name2">#REF!</definedName>
    <definedName name="Sheet_name3B">#REF!</definedName>
    <definedName name="Sheet_name3C">#REF!</definedName>
    <definedName name="Sheet_name3D">#REF!</definedName>
    <definedName name="SI_EXEC_SUMMARY_RANGE_ROW7_ROW83" hidden="1">#REF!</definedName>
    <definedName name="SI_EXEC_SUMMARY_RANGE_ROW71_ROW82" hidden="1">#REF!</definedName>
    <definedName name="si_exec_summary_row44" hidden="1">#REF!</definedName>
    <definedName name="si_exec_summary_rows12_rows13" hidden="1">#REF!</definedName>
    <definedName name="si_exec_summary_rows56_rows65" hidden="1">#REF!</definedName>
    <definedName name="si_exec_summary_rows7_rows82" hidden="1">#REF!</definedName>
    <definedName name="si_exec_summary_rows7_rows84" hidden="1">#REF!</definedName>
    <definedName name="si_exec_summary_rows71_rows83" hidden="1">#REF!</definedName>
    <definedName name="SI_Executive_Summary_Home" hidden="1">#REF!</definedName>
    <definedName name="SI_Executive_Summary_Page" hidden="1">#REF!</definedName>
    <definedName name="SI_Executive_Summary_Page_NoData_Text" hidden="1">#REF!</definedName>
    <definedName name="SI_Executive_Summary_Range" hidden="1">#REF!</definedName>
    <definedName name="SI_Rx_Paid_Current" hidden="1">#REF!</definedName>
    <definedName name="sic_code">#REF!</definedName>
    <definedName name="SimpBPLTable">#REF!</definedName>
    <definedName name="site_table">#REF!</definedName>
    <definedName name="SPSSDATA">#REF!</definedName>
    <definedName name="sssdsdsds" hidden="1">{#N/A,#N/A,FALSE,"Renewal"}</definedName>
    <definedName name="START_DATE">#REF!</definedName>
    <definedName name="Summary_by_Product_Range" hidden="1">#REF!</definedName>
    <definedName name="test">#REF!</definedName>
    <definedName name="ThreeTNestRat2">#REF!</definedName>
    <definedName name="ThreeTNestRat2B">#REF!</definedName>
    <definedName name="ThreeTNestRat2C">#REF!</definedName>
    <definedName name="ThreeTNestRat2D">#REF!</definedName>
    <definedName name="ThreeTNestRat2N">#REF!</definedName>
    <definedName name="ThreeTRat1">#REF!</definedName>
    <definedName name="ThreeTRat1B">#REF!</definedName>
    <definedName name="ThreeTRat1C">#REF!</definedName>
    <definedName name="ThreeTRat1D">#REF!</definedName>
    <definedName name="ThreeTRat1N">#REF!</definedName>
    <definedName name="ThreeTRat2">#REF!</definedName>
    <definedName name="ThreeTRat2B">#REF!</definedName>
    <definedName name="ThreeTRat2C">#REF!</definedName>
    <definedName name="ThreeTRat2D">#REF!</definedName>
    <definedName name="ThreeTRat2N">#REF!</definedName>
    <definedName name="Tier">#REF!</definedName>
    <definedName name="Top25_Services_by_Dollar_Dental_Range" hidden="1">#REF!</definedName>
    <definedName name="total_claims">#REF!</definedName>
    <definedName name="total_mbr_months">#REF!</definedName>
    <definedName name="total_mbrs">#REF!</definedName>
    <definedName name="total_med_claims">#REF!</definedName>
    <definedName name="total_premium">#REF!</definedName>
    <definedName name="total_rx_claims">#REF!</definedName>
    <definedName name="total_subs">#REF!</definedName>
    <definedName name="Trend_Analysis_Dental_Range" hidden="1">#REF!</definedName>
    <definedName name="Trend_Analysis_Medical_Range" hidden="1">#REF!</definedName>
    <definedName name="trend_table">#REF!</definedName>
    <definedName name="TrendMthsCur">#REF!</definedName>
    <definedName name="TrendMthsPrior">#REF!</definedName>
    <definedName name="TwoTNestRat2">#REF!</definedName>
    <definedName name="TwoTNestRat2B">#REF!</definedName>
    <definedName name="TwoTNestRat2C">#REF!</definedName>
    <definedName name="TwoTNestRat2D">#REF!</definedName>
    <definedName name="TwoTNestRat2N">#REF!</definedName>
    <definedName name="TwoTRat1">#REF!</definedName>
    <definedName name="TwoTRat1B">#REF!</definedName>
    <definedName name="TwoTRat1C">#REF!</definedName>
    <definedName name="TwoTRat1D">#REF!</definedName>
    <definedName name="TwoTRat1N">#REF!</definedName>
    <definedName name="TwoTRat2">#REF!</definedName>
    <definedName name="TwoTRat2B">#REF!</definedName>
    <definedName name="TwoTRat2C">#REF!</definedName>
    <definedName name="TwoTRat2D">#REF!</definedName>
    <definedName name="TwoTRat2N">#REF!</definedName>
    <definedName name="Unknown" hidden="1">{#N/A,#N/A,TRUE,"Table of Contents";#N/A,#N/A,TRUE,"Cover Page";#N/A,#N/A,TRUE,"Paid Claim Experience";#N/A,#N/A,TRUE,"1998 Renewal Normalized";#N/A,#N/A,TRUE,"1998 Actual Annualized";#N/A,#N/A,TRUE,"1999 Renewal";#N/A,#N/A,TRUE,"Stop Loss Exhibit";#N/A,#N/A,TRUE,"Claim Projection Comparisons";#N/A,#N/A,TRUE,"Fee Comparisons";#N/A,#N/A,TRUE,"Admin - PS 98";#N/A,#N/A,TRUE,"Dep Ratio Adj"}</definedName>
    <definedName name="Unknown1" hidden="1">{#N/A,#N/A,FALSE,"Cosmos Report"}</definedName>
    <definedName name="Unknown2" hidden="1">{#N/A,#N/A,FALSE,"Medical Ratio"}</definedName>
    <definedName name="Unknown3" hidden="1">{#N/A,#N/A,FALSE,"Approval Form";#N/A,#N/A,FALSE,"Renewal";#N/A,#N/A,FALSE,"Cosmos Report"}</definedName>
    <definedName name="Unknown4" hidden="1">{#N/A,#N/A,FALSE,"Renewal"}</definedName>
    <definedName name="UW_INITIALS">#REF!</definedName>
    <definedName name="UW_TABLE">#REF!</definedName>
    <definedName name="whatever" hidden="1">{#N/A,#N/A,FALSE,"Cover Sheet";#N/A,#N/A,FALSE,"SuppCover";#N/A,#N/A,FALSE,"Contents";#N/A,#N/A,FALSE,"SuppContents";#N/A,#N/A,FALSE,"BST-Highlights";#N/A,#N/A,FALSE,"Normal Cost";#N/A,#N/A,FALSE,"Accrual";#N/A,#N/A,FALSE,"Assets";#N/A,#N/A,FALSE,"Sch1";#N/A,#N/A,FALSE,"Sch2";#N/A,#N/A,FALSE,"Sch3";#N/A,#N/A,FALSE,"Sch4";#N/A,#N/A,FALSE,"Exh-A";#N/A,#N/A,FALSE,"Exh-B";#N/A,#N/A,FALSE,"Exh-C";#N/A,#N/A,FALSE,"Exh-D";#N/A,#N/A,FALSE,"Exh-E";#N/A,#N/A,FALSE,"Exh-F";#N/A,#N/A,FALSE,"Sch5";#N/A,#N/A,FALSE,"Section2";#N/A,#N/A,FALSE,"BST Provisions";#N/A,#N/A,FALSE,"Plan Provisions";#N/A,#N/A,FALSE,"Plan Participants";#N/A,#N/A,FALSE,"Cost Method";#N/A,#N/A,FALSE,"BST Tables";#N/A,#N/A,FALSE,"QualBen"}</definedName>
    <definedName name="wrn.actuarial._.valuation." hidden="1">{#N/A,#N/A,FALSE,"Cover Sheet";#N/A,#N/A,FALSE,"Contents";#N/A,#N/A,FALSE,"Highlights";#N/A,#N/A,FALSE,"Actuarial Certification";#N/A,#N/A,FALSE,"Comparative Summary";#N/A,#N/A,FALSE,"Section I";#N/A,#N/A,FALSE,"Assets";#N/A,#N/A,FALSE,"Unfunded";#N/A,#N/A,FALSE,"Normal Cost";#N/A,#N/A,FALSE,"Current Liability";#N/A,#N/A,FALSE,"Section1.5";#N/A,#N/A,FALSE,"Amortization - Minimum";#N/A,#N/A,FALSE,"Quarterly";#N/A,#N/A,FALSE,"Minimum";#N/A,#N/A,FALSE,"Full Funding Credit";#N/A,#N/A,FALSE,"Zero Additional Cont";#N/A,#N/A,FALSE,"Maximum";#N/A,#N/A,FALSE,"Amortization - Maximum";#N/A,#N/A,FALSE,"Full Funding Limitation";#N/A,#N/A,FALSE,"Unfunded Current Liability";#N/A,#N/A,FALSE,"Funding Standard Account";#N/A,#N/A,FALSE,"FAS 35";#N/A,#N/A,FALSE,"Sec 2- Exp";#N/A,#N/A,FALSE,"NPPC";#N/A,#N/A,FALSE,"(Acc)_Prep";#N/A,#N/A,FALSE,"Gain_Loss";#N/A,#N/A,FALSE,"PSC";#N/A,#N/A,FALSE,"Section 2";#N/A,#N/A,FALSE,"Plan Participants"}</definedName>
    <definedName name="wrn.Analyst._.NURA._.DATA." hidden="1">{"Page 1",#N/A,FALSE,"Main";"Page 2",#N/A,FALSE,"Main";"Page 3",#N/A,FALSE,"Main";"Page 4",#N/A,FALSE,"Main";"Exhibit",#N/A,FALSE,"Main";"Cover Sheet",#N/A,FALSE,"Main";"Justification",#N/A,FALSE,"Main";"Renewal Worksheet",#N/A,FALSE,"Main";"Letter",#N/A,FALSE,"Main";"Census Data",#N/A,FALSE,"Main";"Claim Data",#N/A,FALSE,"Main"}</definedName>
    <definedName name="wrn.Analyst._.STARS._.DATA." hidden="1">{"NURACOMPS",#N/A,FALSE,"Main";"Page 1",#N/A,FALSE,"Main";"Page 2",#N/A,FALSE,"Main";"Page 3",#N/A,FALSE,"Main";"Page 4",#N/A,FALSE,"Main";"Census Data",#N/A,FALSE,"Main";"Renewal Worksheet",#N/A,FALSE,"Main";"Letter",#N/A,FALSE,"Main";"Cover Sheet",#N/A,FALSE,"Main";"Exhibit",#N/A,FALSE,"Main";"Justification",#N/A,FALSE,"Main";"Claims Data",#N/A,FALSE,"Main"}</definedName>
    <definedName name="wrn.Approval." hidden="1">{#N/A,#N/A,FALSE,"Approval Form"}</definedName>
    <definedName name="wrn.Approval2." hidden="1">{#N/A,#N/A,FALSE,"Approval2"}</definedName>
    <definedName name="wrn.Backup._.Pages." hidden="1">{#N/A,#N/A,FALSE,"Admin - PS 98";#N/A,#N/A,FALSE,"Dep Ratio Adj"}</definedName>
    <definedName name="wrn.BAPCO._.report._.96." hidden="1">{#N/A,#N/A,FALSE,"BAP";#N/A,#N/A,FALSE,"Cover Sheet";#N/A,#N/A,FALSE,"SuppCover";#N/A,#N/A,FALSE,"Contents";#N/A,#N/A,FALSE,"SuppContents";#N/A,#N/A,FALSE,"PUB-Highlights";#N/A,#N/A,FALSE,"Normal Cost";#N/A,#N/A,FALSE,"Accrual";#N/A,#N/A,FALSE,"Assets";#N/A,#N/A,FALSE,"Sch1";#N/A,#N/A,FALSE,"Sch2";#N/A,#N/A,FALSE,"Sch3";#N/A,#N/A,FALSE,"Sch4";#N/A,#N/A,FALSE,"Exh-A";#N/A,#N/A,FALSE,"Exh-B";#N/A,#N/A,FALSE,"Exh-C";#N/A,#N/A,FALSE,"Exh-D";#N/A,#N/A,FALSE,"Exh-E";#N/A,#N/A,FALSE,"Exh-F";#N/A,#N/A,FALSE,"Sch5";#N/A,#N/A,FALSE,"Section2";#N/A,#N/A,FALSE,"BAPCO Provisions";#N/A,#N/A,FALSE,"Plan Provisions";#N/A,#N/A,FALSE,"Plan Participants";#N/A,#N/A,FALSE,"Cost Method";#N/A,#N/A,FALSE,"Other Tables";#N/A,#N/A,FALSE,"QualBen"}</definedName>
    <definedName name="wrn.BST._.report._.96." hidden="1">{#N/A,#N/A,FALSE,"Cover Sheet";#N/A,#N/A,FALSE,"SuppCover";#N/A,#N/A,FALSE,"Contents";#N/A,#N/A,FALSE,"SuppContents";#N/A,#N/A,FALSE,"BST-Highlights";#N/A,#N/A,FALSE,"Normal Cost";#N/A,#N/A,FALSE,"Accrual";#N/A,#N/A,FALSE,"Assets";#N/A,#N/A,FALSE,"Sch1";#N/A,#N/A,FALSE,"Sch2";#N/A,#N/A,FALSE,"Sch3";#N/A,#N/A,FALSE,"Sch4";#N/A,#N/A,FALSE,"Exh-A";#N/A,#N/A,FALSE,"Exh-B";#N/A,#N/A,FALSE,"Exh-C";#N/A,#N/A,FALSE,"Exh-D";#N/A,#N/A,FALSE,"Exh-E";#N/A,#N/A,FALSE,"Exh-F";#N/A,#N/A,FALSE,"Sch5";#N/A,#N/A,FALSE,"Section2";#N/A,#N/A,FALSE,"BST Provisions";#N/A,#N/A,FALSE,"Plan Provisions";#N/A,#N/A,FALSE,"Plan Participants";#N/A,#N/A,FALSE,"Cost Method";#N/A,#N/A,FALSE,"BST Tables";#N/A,#N/A,FALSE,"QualBen"}</definedName>
    <definedName name="wrn.claims._.cost." hidden="1">{"active",#N/A,FALSE,"Proj";"retiree",#N/A,FALSE,"Proj";"avgrts",#N/A,FALSE,"hmo"}</definedName>
    <definedName name="wrn.Cosmos._.Report." hidden="1">{#N/A,#N/A,FALSE,"Cosmos Report"}</definedName>
    <definedName name="wrn.CRP._.report._.96." hidden="1">{#N/A,#N/A,FALSE,"CRP";#N/A,#N/A,FALSE,"Cover Sheet";#N/A,#N/A,FALSE,"SuppCover";#N/A,#N/A,FALSE,"Contents";#N/A,#N/A,FALSE,"SuppContents";#N/A,#N/A,FALSE,"CRP-Highlights";#N/A,#N/A,FALSE,"Normal Cost";#N/A,#N/A,FALSE,"Accrual";#N/A,#N/A,FALSE,"Assets";#N/A,#N/A,FALSE,"Sch1";#N/A,#N/A,FALSE,"Sch2";#N/A,#N/A,FALSE,"Sch3";#N/A,#N/A,FALSE,"Sch4";#N/A,#N/A,FALSE,"Exh-A";#N/A,#N/A,FALSE,"Exh-B";#N/A,#N/A,FALSE,"Exh-C";#N/A,#N/A,FALSE,"Exh-D";#N/A,#N/A,FALSE,"Exh-E";#N/A,#N/A,FALSE,"Exh-F";#N/A,#N/A,FALSE,"Sch5";#N/A,#N/A,FALSE,"Section2";#N/A,#N/A,FALSE,"CRP Provisions";#N/A,#N/A,FALSE,"Plan Provisions";#N/A,#N/A,FALSE,"Plan Participants";#N/A,#N/A,FALSE,"Cost Method";#N/A,#N/A,FALSE,"Other Tables";#N/A,#N/A,FALSE,"QualBen"}</definedName>
    <definedName name="wrn.expense." hidden="1">{#N/A,#N/A,FALSE,"Pension Expense";#N/A,#N/A,FALSE,"(Gain) or Loss Amortization"}</definedName>
    <definedName name="wrn.Marketing._.and._.Back._.up." hidden="1">{#N/A,#N/A,TRUE,"Table of Contents";#N/A,#N/A,TRUE,"Cover Page";#N/A,#N/A,TRUE,"Paid Claim Experience";#N/A,#N/A,TRUE,"1998 Renewal Normalized";#N/A,#N/A,TRUE,"1998 Actual Annualized";#N/A,#N/A,TRUE,"1999 Renewal";#N/A,#N/A,TRUE,"Stop Loss Exhibit";#N/A,#N/A,TRUE,"Claim Projection Comparisons";#N/A,#N/A,TRUE,"Fee Comparisons";#N/A,#N/A,TRUE,"Admin - PS 98";#N/A,#N/A,TRUE,"Dep Ratio Adj"}</definedName>
    <definedName name="wrn.Marketing._.Pages." hidden="1">{#N/A,#N/A,FALSE,"Table of Contents";#N/A,#N/A,FALSE,"Cover Page";#N/A,#N/A,FALSE,"Paid Claim Experience";#N/A,#N/A,FALSE,"1998 Renewal Normalized";#N/A,#N/A,FALSE,"1998 Actual Annualized";#N/A,#N/A,FALSE,"1999 Renewal";#N/A,#N/A,FALSE,"1999 Dental";#N/A,#N/A,FALSE,"Stop Loss Exhibit";#N/A,#N/A,FALSE,"Claim Projection Comparisons";#N/A,#N/A,FALSE,"Fee Comparisons"}</definedName>
    <definedName name="wrn.MEDICAL." hidden="1">{#N/A,#N/A,FALSE,"Worksheet";#N/A,#N/A,FALSE,"RawData";#N/A,#N/A,FALSE,"Claim Counts";#N/A,#N/A,FALSE,"ILProjDisc";#N/A,#N/A,FALSE,"ICAdj";#N/A,#N/A,FALSE,"RatesLivesMan";#N/A,#N/A,FALSE,"BENAdj";#N/A,#N/A,FALSE,"Admin";#N/A,#N/A,FALSE,"ISLcalc";#N/A,#N/A,FALSE,"Database";#N/A,#N/A,FALSE,"Summary";#N/A,#N/A,FALSE,"ASLSummary";#N/A,#N/A,FALSE,"Individual Large Claims";#N/A,#N/A,FALSE,"Benefit Adjustments";#N/A,#N/A,FALSE,"Trend Analysis"}</definedName>
    <definedName name="wrn.Medical._.Ratio." hidden="1">{#N/A,#N/A,FALSE,"Medical Ratio"}</definedName>
    <definedName name="wrn.print." hidden="1">{#N/A,#N/A,FALSE,"Compare 1994 and 1995";#N/A,#N/A,FALSE,"Total 1995 Projection";#N/A,#N/A,FALSE,"Omaha 1995 Projection";#N/A,#N/A,FALSE,"Non Omaha 1995 Projection";#N/A,#N/A,FALSE,"1995 Medical Price Schedule";#N/A,#N/A,FALSE,"1995 Dental Price Schedule";#N/A,#N/A,FALSE,"Compare 94 vs 95 RATES";#N/A,#N/A,FALSE,"1995 Net Employee Contribs";#N/A,#N/A,FALSE,"94 vs 95 Net EE Cost by Plan"}</definedName>
    <definedName name="wrn.Print._.Full." hidden="1">{#N/A,#N/A,FALSE,"Paid Claims";#N/A,#N/A,FALSE,"Cumulative Paid Claims";#N/A,#N/A,FALSE,"Completion Ratios";#N/A,#N/A,FALSE,"Claim Reserve Analysis";#N/A,#N/A,FALSE,"Paid Claims % of Est Inc";#N/A,#N/A,FALSE,"Trends in Pure Premium";#N/A,#N/A,FALSE,"Trends in Paid Claims";#N/A,#N/A,FALSE,"Reserve Analysis"}</definedName>
    <definedName name="wrn.Print._.Limited."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wrn.Print1." hidden="1">{#N/A,#N/A,TRUE,"Total";#N/A,#N/A,TRUE,"KCFlxnbIPH";#N/A,#N/A,TRUE,"KCNonFlxIH";#N/A,#N/A,TRUE,"NonKCFlxnbIPH";#N/A,#N/A,TRUE,"NonKCFlxnbIP";#N/A,#N/A,TRUE,"NonKCFlxnbIH";#N/A,#N/A,TRUE,"NonKCFlxnbI";#N/A,#N/A,TRUE,"NonKCFlxbIPH";#N/A,#N/A,TRUE,"NonKCFlxbIP";#N/A,#N/A,TRUE,"NonKCFlxbIH";#N/A,#N/A,TRUE,"NonKCFlxbI";#N/A,#N/A,TRUE,"NonKCNonFlxIPH";#N/A,#N/A,TRUE,"NonKCNonFlxIH";#N/A,#N/A,TRUE,"NonKCNonFlxI"}</definedName>
    <definedName name="wrn.proj._.costs." hidden="1">{"total",#N/A,FALSE,"proj";"acct 01",#N/A,FALSE,"proj";"acct 13",#N/A,FALSE,"proj";"acct 14",#N/A,FALSE,"proj";"acct 09",#N/A,FALSE,"proj";"acct 10",#N/A,FALSE,"proj";"acct 40",#N/A,FALSE,"proj";"acct 41",#N/A,FALSE,"proj";"acct 44",#N/A,FALSE,"proj";"acct 45",#N/A,FALSE,"proj";"acct 46",#N/A,FALSE,"proj";"acct 49",#N/A,FALSE,"proj"}</definedName>
    <definedName name="wrn.raw._.data." hidden="1">{#N/A,#N/A,FALSE,"BST";#N/A,#N/A,FALSE,"CORP";#N/A,#N/A,FALSE,"BAPCO";#N/A,#N/A,FALSE,"CELLULAR"}</definedName>
    <definedName name="wrn.Renewal." hidden="1">{#N/A,#N/A,FALSE,"Approval Form";#N/A,#N/A,FALSE,"Renewal";#N/A,#N/A,FALSE,"Cosmos Report"}</definedName>
    <definedName name="wrn.Renewal._.Justification." hidden="1">{#N/A,#N/A,FALSE,"Renewal"}</definedName>
    <definedName name="wrn.Renl._.Summary._.Pages." hidden="1">{"Page 1",#N/A,FALSE,"Main";"Page 2",#N/A,FALSE,"Main";"Page 3",#N/A,FALSE,"Main";"Page 4",#N/A,FALSE,"Main"}</definedName>
    <definedName name="wrn.temp." hidden="1">{#N/A,#N/A,FALSE,"Compare 1994 and 1995";#N/A,#N/A,FALSE,"Total 1995 Projection";#N/A,#N/A,FALSE,"Omaha 1995 Projection";#N/A,#N/A,FALSE,"Non Omaha 1995 Projection";#N/A,#N/A,FALSE,"1995 Medical Price Schedule";#N/A,#N/A,FALSE,"1995 Dental Price Schedule"}</definedName>
    <definedName name="wrn1.print" hidden="1">{#N/A,#N/A,FALSE,"Compare 1994 and 1995";#N/A,#N/A,FALSE,"Total 1995 Projection";#N/A,#N/A,FALSE,"Omaha 1995 Projection";#N/A,#N/A,FALSE,"Non Omaha 1995 Projection";#N/A,#N/A,FALSE,"1995 Medical Price Schedule";#N/A,#N/A,FALSE,"1995 Dental Price Schedule";#N/A,#N/A,FALSE,"Compare 94 vs 95 RATES";#N/A,#N/A,FALSE,"1995 Net Employee Contribs";#N/A,#N/A,FALSE,"94 vs 95 Net EE Cost by Plan"}</definedName>
    <definedName name="zxcv" hidden="1">{"Page 1",#N/A,FALSE,"Main";"Page 2",#N/A,FALSE,"Main";"Page 3",#N/A,FALSE,"Main";"Page 4",#N/A,FALSE,"Main"}</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 i="9" l="1"/>
  <c r="B24" i="28"/>
  <c r="B23" i="28"/>
  <c r="B21" i="28"/>
  <c r="B20" i="28"/>
  <c r="B19" i="28"/>
  <c r="B18" i="28"/>
  <c r="B17" i="28"/>
  <c r="B16" i="28"/>
  <c r="B15" i="28"/>
  <c r="B14" i="28"/>
  <c r="B13" i="28"/>
  <c r="B12" i="28"/>
  <c r="B11" i="28"/>
  <c r="B10" i="28"/>
  <c r="B9" i="28"/>
  <c r="B89" i="9"/>
  <c r="B87" i="9"/>
  <c r="B86" i="9"/>
  <c r="B85" i="9"/>
  <c r="B82" i="9"/>
  <c r="B81" i="9"/>
  <c r="B80" i="9"/>
  <c r="B79" i="9"/>
  <c r="B78" i="9"/>
  <c r="B77" i="9"/>
  <c r="B76" i="9"/>
  <c r="B75" i="9"/>
  <c r="B74" i="9"/>
  <c r="B72" i="9"/>
  <c r="B71" i="9"/>
  <c r="B68" i="9"/>
  <c r="B65" i="9"/>
  <c r="B64" i="9"/>
  <c r="B56" i="9"/>
  <c r="B54" i="9"/>
  <c r="B53" i="9"/>
  <c r="B52" i="9"/>
  <c r="B51" i="9"/>
  <c r="B38" i="9"/>
  <c r="B36" i="9"/>
  <c r="B35" i="9"/>
  <c r="B34" i="9"/>
  <c r="B33" i="9"/>
  <c r="B32" i="9"/>
  <c r="B31" i="9"/>
  <c r="B29" i="9"/>
  <c r="B28" i="9"/>
  <c r="B27" i="9"/>
  <c r="B25" i="9"/>
  <c r="B24" i="9"/>
  <c r="B23" i="9"/>
  <c r="B22" i="9"/>
  <c r="B21" i="9"/>
  <c r="B17" i="9"/>
  <c r="B14" i="9"/>
  <c r="B11" i="9"/>
  <c r="B122" i="21"/>
  <c r="H96" i="21"/>
  <c r="K92" i="21"/>
  <c r="J92" i="21"/>
  <c r="I92" i="21"/>
  <c r="H92" i="21"/>
  <c r="G92" i="21"/>
  <c r="C91" i="21"/>
  <c r="C90" i="21"/>
  <c r="C89" i="21"/>
  <c r="C88" i="21"/>
  <c r="C87" i="21"/>
  <c r="C86" i="21"/>
  <c r="C85" i="21"/>
  <c r="C84" i="21"/>
  <c r="C83" i="21"/>
  <c r="C82" i="21"/>
  <c r="C81" i="21"/>
  <c r="C80" i="21"/>
  <c r="C79" i="21"/>
  <c r="C78" i="21"/>
  <c r="C77" i="21"/>
  <c r="C76" i="21"/>
  <c r="C75" i="21"/>
  <c r="C74" i="21"/>
  <c r="C73" i="21"/>
  <c r="C72" i="21"/>
  <c r="C70" i="21"/>
  <c r="C69" i="21"/>
  <c r="C68" i="21"/>
  <c r="C67" i="21"/>
  <c r="C66" i="21"/>
  <c r="C65" i="21"/>
  <c r="C64" i="21"/>
  <c r="C63" i="21"/>
  <c r="C62" i="21"/>
  <c r="C61" i="21"/>
  <c r="C60" i="21"/>
  <c r="C59" i="21"/>
  <c r="C57" i="21"/>
  <c r="C56" i="21"/>
  <c r="C55" i="21"/>
  <c r="C54" i="21"/>
  <c r="C53" i="21"/>
  <c r="C52" i="21"/>
  <c r="C51" i="21"/>
  <c r="C50" i="21"/>
  <c r="C49" i="21"/>
  <c r="C48" i="21"/>
  <c r="C47" i="21"/>
  <c r="C46" i="21"/>
  <c r="C44" i="21"/>
  <c r="C43" i="21"/>
  <c r="C42" i="21"/>
  <c r="C41" i="21"/>
  <c r="C40" i="21"/>
  <c r="C39" i="21"/>
  <c r="C38" i="21"/>
  <c r="C37" i="21"/>
  <c r="C36" i="21"/>
  <c r="C35" i="21"/>
  <c r="C34" i="21"/>
  <c r="C33" i="21"/>
  <c r="J32" i="21"/>
  <c r="I32" i="21"/>
  <c r="H32" i="21"/>
  <c r="G32" i="21"/>
  <c r="M30" i="21"/>
  <c r="L30" i="21"/>
  <c r="J30" i="21"/>
  <c r="I30" i="21"/>
  <c r="H30" i="21"/>
  <c r="G30" i="21"/>
  <c r="M29" i="21"/>
  <c r="L29" i="21"/>
  <c r="E29" i="21"/>
  <c r="D29" i="21"/>
  <c r="M28" i="21"/>
  <c r="L28" i="21"/>
  <c r="K28" i="21"/>
  <c r="J28" i="21"/>
  <c r="I28" i="21"/>
  <c r="H28" i="21"/>
  <c r="G28" i="21"/>
  <c r="F28" i="21"/>
</calcChain>
</file>

<file path=xl/sharedStrings.xml><?xml version="1.0" encoding="utf-8"?>
<sst xmlns="http://schemas.openxmlformats.org/spreadsheetml/2006/main" count="869" uniqueCount="441">
  <si>
    <t>HEALTH WEALTH CAREER</t>
  </si>
  <si>
    <t>REQUEST FOR PROPOSAL TO PROVIDE</t>
  </si>
  <si>
    <t>Mercer Health &amp; Benefits LLC</t>
  </si>
  <si>
    <t>100 N. Tryon St, Ste 3600</t>
  </si>
  <si>
    <t>Charlotte, NC 28202</t>
  </si>
  <si>
    <t>PRIVILEGED AND CONFIDENTIAL</t>
  </si>
  <si>
    <t>TABLE OF CONTENTS</t>
  </si>
  <si>
    <t>Carrier Information Request</t>
  </si>
  <si>
    <t>Current Vendor Partners</t>
  </si>
  <si>
    <t>Proposal Requirements</t>
  </si>
  <si>
    <t>General Questionnaire</t>
  </si>
  <si>
    <t>Performance Guarantees</t>
  </si>
  <si>
    <t>Financial Quote</t>
  </si>
  <si>
    <t>Geo Access</t>
  </si>
  <si>
    <t>INTRODUCTION &amp; SUBMISSION GUIDELINES</t>
  </si>
  <si>
    <t>General Information</t>
  </si>
  <si>
    <t>Client Name</t>
  </si>
  <si>
    <t>Headquarters</t>
  </si>
  <si>
    <t>Industry / Description</t>
  </si>
  <si>
    <t>Proposed Effective Date</t>
  </si>
  <si>
    <t>Proposal Due Date</t>
  </si>
  <si>
    <t>General Overview</t>
  </si>
  <si>
    <t>Evaluation Criteria</t>
  </si>
  <si>
    <t>●</t>
  </si>
  <si>
    <t xml:space="preserve"> </t>
  </si>
  <si>
    <t>Requested Proposal Details</t>
  </si>
  <si>
    <t>Attachments</t>
  </si>
  <si>
    <t xml:space="preserve">Current Census File </t>
  </si>
  <si>
    <t>Mercer Contact Information</t>
  </si>
  <si>
    <t>Direct all questions in writing and submit proposal to:</t>
  </si>
  <si>
    <t>Attention:</t>
  </si>
  <si>
    <t>E-mail:</t>
  </si>
  <si>
    <t>CC:</t>
  </si>
  <si>
    <t>Address:</t>
  </si>
  <si>
    <t>100 North Tryon Street, Suite 3600</t>
  </si>
  <si>
    <t>Timeline</t>
  </si>
  <si>
    <t>RFP Issued</t>
  </si>
  <si>
    <t>Questions Due</t>
  </si>
  <si>
    <t>Responses to Questions Provided</t>
  </si>
  <si>
    <t>Bidder Notified of Selection</t>
  </si>
  <si>
    <t>Effective Date</t>
  </si>
  <si>
    <t>Carrier Name:</t>
  </si>
  <si>
    <t>Prepared by Carrier Representative:</t>
  </si>
  <si>
    <t>Date Prepared:</t>
  </si>
  <si>
    <t>Carrier Web Site:</t>
  </si>
  <si>
    <t>Agree</t>
  </si>
  <si>
    <t>Disagree</t>
  </si>
  <si>
    <t>Deviations - Description / Explanation</t>
  </si>
  <si>
    <t>There is no minimum group size and submitted fees are not dependent on actual enrollment or other group attributes, unless otherwise noted.</t>
  </si>
  <si>
    <t>Changes in participation will not affect fees and funding during rate guarantee periods, unless otherwise noted.</t>
  </si>
  <si>
    <t>Question</t>
  </si>
  <si>
    <t>Response</t>
  </si>
  <si>
    <t>General</t>
  </si>
  <si>
    <t>Does your organization partner with any third-party vendors / point solutions included in your proposal (i.e. behavioral health, diabetes, etc.)?</t>
  </si>
  <si>
    <t>Member Services Support</t>
  </si>
  <si>
    <t>Briefly describe your member services model, including any additional or buy-up services model (i.e. member advocacy or concierge services).</t>
  </si>
  <si>
    <t>Briefly describe your claim process and how the team is staffed.</t>
  </si>
  <si>
    <t xml:space="preserve">To what extent can open enrollment communication materials be customized with no additional cost? </t>
  </si>
  <si>
    <t>What mobile technology applications do you currently offer to engage members?  Which ones are currently in development?</t>
  </si>
  <si>
    <t>How far back do you allow retroactive additions and terminations?</t>
  </si>
  <si>
    <t>a</t>
  </si>
  <si>
    <t>–       Organization Name:</t>
  </si>
  <si>
    <t>Primary Contact/Representative:</t>
  </si>
  <si>
    <t>b</t>
  </si>
  <si>
    <t>–       Title:</t>
  </si>
  <si>
    <t>c</t>
  </si>
  <si>
    <t>–       Contact Information:</t>
  </si>
  <si>
    <t>Secondary Contact/Representative:</t>
  </si>
  <si>
    <t>d</t>
  </si>
  <si>
    <t>e</t>
  </si>
  <si>
    <t>–       Total Annual Revenue</t>
  </si>
  <si>
    <t>–       # of Employees</t>
  </si>
  <si>
    <t>–       Headquarters and Key Locations</t>
  </si>
  <si>
    <t xml:space="preserve">Which services related to the requested scope of services do you subcontract?  </t>
  </si>
  <si>
    <t>If you are subcontracting any services, who are you subcontracting the services to?</t>
  </si>
  <si>
    <t>Describe any unique strategies or services (or customizations to current products and services) that you would recommend specific to this population that are not explicitly requested in the scope of this RFP .</t>
  </si>
  <si>
    <t>f</t>
  </si>
  <si>
    <t>g</t>
  </si>
  <si>
    <t>Confirm your organization will provide Customer Service points of contact for escalated issues regarding claims, benefits and coverage, accumulators, behavioral health and other escalations.</t>
  </si>
  <si>
    <t>–       Would the same implementation resource handle any future, significant changes/implementations?</t>
  </si>
  <si>
    <t xml:space="preserve">Regarding your claims appeals procedures: </t>
  </si>
  <si>
    <t>–       Provide a high level description of your claims appeal procedure including levels of review and timing.</t>
  </si>
  <si>
    <t xml:space="preserve">Describe your ability to customize the medical ID cards (e.g. including the prescription drug group policy number and other related information on the ID cards).   </t>
  </si>
  <si>
    <t>Confirm your ability to include the new ID card elements associated with the new transparency regulations (deductible, coinsurance etc.)</t>
  </si>
  <si>
    <t>Notes</t>
  </si>
  <si>
    <t>Minimum Standard</t>
  </si>
  <si>
    <t>Fees at Risk</t>
  </si>
  <si>
    <t>Claims Turnaround Time</t>
  </si>
  <si>
    <t>99% of clean and valid claims processed and paid within 10 business days</t>
  </si>
  <si>
    <t>Claims Processing Accuracy</t>
  </si>
  <si>
    <t>99% or greater claims to be processed accurately</t>
  </si>
  <si>
    <t>Claims Payment Accuracy</t>
  </si>
  <si>
    <t>97% or greater claims to be paid accurately</t>
  </si>
  <si>
    <t>Telephone Response Time / Average Speed to Answer</t>
  </si>
  <si>
    <t>Will not exceed 25 seconds</t>
  </si>
  <si>
    <t>ID cards</t>
  </si>
  <si>
    <t>100% of ID cards will be sent to members in advance of effective date</t>
  </si>
  <si>
    <t>Implementation &amp; Ongoing:
- Eligibility Updating
- Eligibility Accuracy</t>
  </si>
  <si>
    <t>- 98% of electronic eligibility files processed within 2 business days of receipt of data delivered sFTP
- Load clean eligibility data with at least 99% accuracy</t>
  </si>
  <si>
    <t>Client Satisfaction with Account Management Team</t>
  </si>
  <si>
    <t>Member Satisfaction</t>
  </si>
  <si>
    <t>Problem Resolution of Member Inquiries</t>
  </si>
  <si>
    <t>90% of member inquiries from member or broker to be resolved within 3 business days</t>
  </si>
  <si>
    <t>Eligible Employees</t>
  </si>
  <si>
    <t>Network Access Fees</t>
  </si>
  <si>
    <t>CONFIDENTIAL MATERIAL INTENDED ONLY FOR MERCER, CLIENT, &amp; RESPONDING CARRIER</t>
  </si>
  <si>
    <t>Total Revenue Disclosure Statement</t>
  </si>
  <si>
    <t>Health Plan Vendor Name:</t>
  </si>
  <si>
    <t>Disclosure type:</t>
  </si>
  <si>
    <t>Retrospective (Actual) / Prospective (Estimated)</t>
  </si>
  <si>
    <t>Retrospective</t>
  </si>
  <si>
    <t>Employer Group Name:</t>
  </si>
  <si>
    <t>Effective Period:</t>
  </si>
  <si>
    <t>Start</t>
  </si>
  <si>
    <t>End</t>
  </si>
  <si>
    <t>Plan Name(s) For Which Disclosure Applies:</t>
  </si>
  <si>
    <t>Enrolled subscribers:</t>
  </si>
  <si>
    <t xml:space="preserve">VARIABLE FEES </t>
  </si>
  <si>
    <t>Actual</t>
  </si>
  <si>
    <t>CLARIFYING COMMENTS</t>
  </si>
  <si>
    <t>Per Claim Fee Caps
(if applicable, excluding Aggregate)</t>
  </si>
  <si>
    <t xml:space="preserve">Program Level Variable  Fee Cap Offered (PEPM) </t>
  </si>
  <si>
    <t>Programs/Services</t>
  </si>
  <si>
    <t>Assumed enrollment</t>
  </si>
  <si>
    <r>
      <t xml:space="preserve">example:    </t>
    </r>
    <r>
      <rPr>
        <i/>
        <sz val="10"/>
        <color rgb="FFFF0000"/>
        <rFont val="Arial"/>
        <family val="2"/>
      </rPr>
      <t>Proprietary Program Name #1</t>
    </r>
  </si>
  <si>
    <t>Claims Wire</t>
  </si>
  <si>
    <t>Y</t>
  </si>
  <si>
    <t>TOTAL VARIABLE REVENUE</t>
  </si>
  <si>
    <r>
      <t>Total Capped Rate Offered</t>
    </r>
    <r>
      <rPr>
        <b/>
        <sz val="10"/>
        <color theme="1"/>
        <rFont val="Arial"/>
        <family val="2"/>
      </rPr>
      <t xml:space="preserve"> (PEPM, across all revenue sources - both fixed + variable)  (if applicable)</t>
    </r>
  </si>
  <si>
    <t xml:space="preserve">Additional Questions: </t>
  </si>
  <si>
    <t>2.  Across all out-of-network claims, what is the estimated (or actual) discount percentage?</t>
  </si>
  <si>
    <t>Revenue Sources Not Disclosed / Reason For Non-Disclosure</t>
  </si>
  <si>
    <t>Source #1</t>
  </si>
  <si>
    <t>Source #2</t>
  </si>
  <si>
    <t>Source #3</t>
  </si>
  <si>
    <t>Source #4</t>
  </si>
  <si>
    <t>Source #5</t>
  </si>
  <si>
    <t>Data/Information that impacts these projections but was not available are:</t>
  </si>
  <si>
    <t>Item #1</t>
  </si>
  <si>
    <t>Item #2</t>
  </si>
  <si>
    <t>Item #3</t>
  </si>
  <si>
    <t>Item #4</t>
  </si>
  <si>
    <t>Item #5</t>
  </si>
  <si>
    <t>VERIFICATION</t>
  </si>
  <si>
    <t xml:space="preserve">Name:  </t>
  </si>
  <si>
    <t>Title:</t>
  </si>
  <si>
    <t>Signature:</t>
  </si>
  <si>
    <t xml:space="preserve">Date: </t>
  </si>
  <si>
    <t xml:space="preserve"> &lt; select one &gt;</t>
  </si>
  <si>
    <t>PEPM</t>
  </si>
  <si>
    <t>Through Invoice</t>
  </si>
  <si>
    <t>PEPY</t>
  </si>
  <si>
    <t>Total Annual Amount</t>
  </si>
  <si>
    <t>Included in Base Fee;  carve-out fee known = $___________</t>
  </si>
  <si>
    <t>Included in Base Fee;  no carve-out fee available</t>
  </si>
  <si>
    <t>Not Applicable</t>
  </si>
  <si>
    <t>Urban/Suburban</t>
  </si>
  <si>
    <t>2 participating primary care physicians within a 10-mile radius from the employee’s home zip code</t>
  </si>
  <si>
    <t>2 participating specialty physicians within a 10-mile radius from the employee’s home zip code</t>
  </si>
  <si>
    <t>1 participating hospital within a 10-mile radius from the employee's home zip code</t>
  </si>
  <si>
    <t>2 participating OB/GYNs within a 10-mile radius from the employee’s home zip code</t>
  </si>
  <si>
    <t>2 participating pediatricians within a 10-mile radius from the employee’s home zip code</t>
  </si>
  <si>
    <t>Rural</t>
  </si>
  <si>
    <t>2 participating primary care physicians within a 20-mile radius from the employee’s home zip code</t>
  </si>
  <si>
    <t>2 participating specialty physicians within a 20-mile radius from the employee’s home zip code</t>
  </si>
  <si>
    <t>1 participating hospital within a 20-mile radius from the employee's home zip code</t>
  </si>
  <si>
    <t>2 participating OB/GYNs within a 20-mile radius from the employee’s home zip code</t>
  </si>
  <si>
    <t>2 participating pediatricians within a 20-mile radius from the employee’s home zip code</t>
  </si>
  <si>
    <t xml:space="preserve">Medical and Rx Claims and Enrollment Experience </t>
  </si>
  <si>
    <t>What are your organization's top 3 short-term priorities, and top 3 long-term priorities (5+ years)?</t>
  </si>
  <si>
    <t>You are able to administer the proposed plan designs.</t>
  </si>
  <si>
    <t>Greenville, North Carolina</t>
  </si>
  <si>
    <t>COG/GUC is looking for a medical vendor who can meet the following criteria:</t>
  </si>
  <si>
    <t>City of Greenville / Greenville Utilities Commission (COG/GUC)</t>
  </si>
  <si>
    <t>Joe Harten</t>
  </si>
  <si>
    <t>Introduction, Overview of COG/GUC and Submission Guidelines</t>
  </si>
  <si>
    <t>There will be no change in fees based on actual enrollment of COG/GUC members in the medical plans until the next renewal period, unless any additional enrollment during the year results in reduced fee levels.</t>
  </si>
  <si>
    <t>You will provide at least 120 days notice before a rate change and you will furnish COG/GUC rates and a complete renewal package for the plan year 120 days prior to the effective date each renewal period.  Rates / fees cannot be changed except on the policy anniversary.</t>
  </si>
  <si>
    <t>Confirm your organization is willing to provide a transition management plan and timeline one month prior to any changes in account management or any other key vendor representatives designated to the COG/GUC account.</t>
  </si>
  <si>
    <t xml:space="preserve">Provide your standard transition of care procedures. Would you provide an extended transition of care period (e.g. 6 months or longer) at COG/GUC request?  </t>
  </si>
  <si>
    <t>Confirm you agree to an onsite assessment by COG/GUC team during the finalist selection process.</t>
  </si>
  <si>
    <t>Can you support COG/GUC with language and review for plan / programmatic changes?</t>
  </si>
  <si>
    <t>Outline what level of support you are committed to providing related to SBCs and SPDs. Will you assist in drafting SBCs and SPDs at no additional charge to COG/GUC?</t>
  </si>
  <si>
    <t>Carrier</t>
  </si>
  <si>
    <t>You are willing to accept claim fiduciary responsibility for COG/GUC. Indicate any additional fees.</t>
  </si>
  <si>
    <t xml:space="preserve">Will you provide all the communication and presentation materials and attend meetings for Executive Leadership briefings?  </t>
  </si>
  <si>
    <t>–       Name and Title:</t>
  </si>
  <si>
    <t>–       Role and Responsibilities:</t>
  </si>
  <si>
    <t>–       Location:</t>
  </si>
  <si>
    <t>–       Related Experience In and Out of Organization and Years with Organization:</t>
  </si>
  <si>
    <t>–       Number of Current Accounts, membership and location:</t>
  </si>
  <si>
    <t>–       Current Account Membership:</t>
  </si>
  <si>
    <t>–       Brief biography:</t>
  </si>
  <si>
    <t>–       Name:</t>
  </si>
  <si>
    <t>–       Role on This Account:</t>
  </si>
  <si>
    <t>–       Anticipated # of meetings attended per year:</t>
  </si>
  <si>
    <t>Confirm you can provide a designated reporting/data analyst for the COG/GUC account.</t>
  </si>
  <si>
    <t>–       Years/experience as an implementation manager; Years at your organization:</t>
  </si>
  <si>
    <t>–       Experience with accounts similar in size to COG/GUC:</t>
  </si>
  <si>
    <t>–       How many implementations will the implementation manager oversee concurrently with this client?</t>
  </si>
  <si>
    <t>Provide a customized implementation plan including key dates, participants, and major milestones for a 1/1/2027 effective date.</t>
  </si>
  <si>
    <t>Average Contract Size:</t>
  </si>
  <si>
    <r>
      <t>Revenue as a PEPM</t>
    </r>
    <r>
      <rPr>
        <b/>
        <vertAlign val="superscript"/>
        <sz val="11"/>
        <color theme="0"/>
        <rFont val="Arial"/>
        <family val="2"/>
      </rPr>
      <t>1, 2</t>
    </r>
    <r>
      <rPr>
        <b/>
        <sz val="11"/>
        <color theme="0"/>
        <rFont val="Arial"/>
        <family val="2"/>
      </rPr>
      <t xml:space="preserve">
(including vendor revenue)</t>
    </r>
  </si>
  <si>
    <r>
      <t>Savings as a PEPM</t>
    </r>
    <r>
      <rPr>
        <b/>
        <vertAlign val="superscript"/>
        <sz val="10"/>
        <color theme="0"/>
        <rFont val="Arial"/>
        <family val="2"/>
      </rPr>
      <t>3</t>
    </r>
  </si>
  <si>
    <t>Non-Contracted Provider Savings Program</t>
  </si>
  <si>
    <t>Traditional Network Savings Program</t>
  </si>
  <si>
    <t>Subrogation</t>
  </si>
  <si>
    <t>Program Integrity Aligned Incentive Program</t>
  </si>
  <si>
    <t>Medical Pharmacy Specialty Rebates</t>
  </si>
  <si>
    <t>Fees embedded in capitation rates</t>
  </si>
  <si>
    <t>Discount Share</t>
  </si>
  <si>
    <t>Qualifying Payment Amount Shared Savings Fee</t>
  </si>
  <si>
    <t>Enhanced Personal Health Care (EPHC) program administration</t>
  </si>
  <si>
    <t>Clinical Program Claim Related Charges</t>
  </si>
  <si>
    <t>Interplan Fees</t>
  </si>
  <si>
    <t>Carrier Specific Footnotes</t>
  </si>
  <si>
    <t>1. Anthem fees are reported on a paid basis.</t>
  </si>
  <si>
    <r>
      <t xml:space="preserve">2. Reporting should reflect fees </t>
    </r>
    <r>
      <rPr>
        <i/>
        <sz val="11"/>
        <color theme="1"/>
        <rFont val="Arial"/>
        <family val="2"/>
      </rPr>
      <t>after</t>
    </r>
    <r>
      <rPr>
        <sz val="11"/>
        <color theme="1"/>
        <rFont val="Arial"/>
        <family val="2"/>
      </rPr>
      <t xml:space="preserve"> any fee caps have been applied</t>
    </r>
  </si>
  <si>
    <r>
      <t xml:space="preserve">3. </t>
    </r>
    <r>
      <rPr>
        <sz val="11"/>
        <rFont val="Arial"/>
        <family val="2"/>
      </rPr>
      <t>Savings is calculated based on eligible billed minus allowed charges, except for payment integrity which is based on the amount the Employer would have been charged absent prepayment analysis activities (rather than billed)</t>
    </r>
  </si>
  <si>
    <t>Service NPI</t>
  </si>
  <si>
    <t>Billing NPI</t>
  </si>
  <si>
    <t>Tax ID Number (TIN)</t>
  </si>
  <si>
    <t>Provider Name (First)</t>
  </si>
  <si>
    <t>Provider Name (Last)</t>
  </si>
  <si>
    <t>Provider Group Name</t>
  </si>
  <si>
    <t>Service Type (ex: PCP, Laboratory, Ambulance, etc.)</t>
  </si>
  <si>
    <t>Indicator (Inpatient / Outpatient / Professional)</t>
  </si>
  <si>
    <t>Address Line 1</t>
  </si>
  <si>
    <t>Address Line 2</t>
  </si>
  <si>
    <t>Address Line 3</t>
  </si>
  <si>
    <t>Zip (5-digit)</t>
  </si>
  <si>
    <t>State</t>
  </si>
  <si>
    <t>Network Indicator (i.e., INN/OON)</t>
  </si>
  <si>
    <t>Disruption Report</t>
  </si>
  <si>
    <t>Performance Guarantee</t>
  </si>
  <si>
    <t>*Excludes commissions</t>
  </si>
  <si>
    <t>Current</t>
  </si>
  <si>
    <t>PEPM Fees</t>
  </si>
  <si>
    <t>Network Access Fee</t>
  </si>
  <si>
    <t>Claims Appeals</t>
  </si>
  <si>
    <t>Stop Loss 3rd Party Integration</t>
  </si>
  <si>
    <t>Nurseline</t>
  </si>
  <si>
    <t>Maternity Management</t>
  </si>
  <si>
    <t>Telehealth</t>
  </si>
  <si>
    <t>Total ASO Fixed Fee (PEPM)</t>
  </si>
  <si>
    <t>Additional Fees (Annual Flat Dollar Charges)</t>
  </si>
  <si>
    <t>Optional Programs (PEPM or Case Rate indicated)</t>
  </si>
  <si>
    <t>Carrier Response</t>
  </si>
  <si>
    <t>Proposed Fees for 1/1/2027</t>
  </si>
  <si>
    <t>Credits/Allowances</t>
  </si>
  <si>
    <t>Do you offer telemedicine services? Confirm you have outlined any administrative costs associated with this program in your fee proposal.</t>
  </si>
  <si>
    <t>Are there any third-party vendor partners you are unwilling or unable to integrate with?</t>
  </si>
  <si>
    <t>Rate Guarantee Period</t>
  </si>
  <si>
    <t>How are members on specialty Rx identified?</t>
  </si>
  <si>
    <t>Confirm the full name of the network(s) you are including in your proposal.</t>
  </si>
  <si>
    <t>–       Confirm that the implementation manager will be available for ongoing support after 1/1/2027 until COG/GUC decides to release.</t>
  </si>
  <si>
    <t>What is the location of the Customer Service Center that would be assigned to COG/GUC?</t>
  </si>
  <si>
    <t>Option/Proposal</t>
  </si>
  <si>
    <t>Proposal</t>
  </si>
  <si>
    <t>Eligibility</t>
  </si>
  <si>
    <t>All Employees</t>
  </si>
  <si>
    <t>Benefit Attributes</t>
  </si>
  <si>
    <t>In-Network</t>
  </si>
  <si>
    <t>Out-of-Network</t>
  </si>
  <si>
    <t>General Plan Information</t>
  </si>
  <si>
    <t>Annual Deductible - Individual</t>
  </si>
  <si>
    <t>Annual Deductible - Family</t>
  </si>
  <si>
    <t>Employer HRA/HSA Funding</t>
  </si>
  <si>
    <t>Coinsurance</t>
  </si>
  <si>
    <t>PCP Office Visit</t>
  </si>
  <si>
    <t>No charge</t>
  </si>
  <si>
    <t>Specialist Office Visit</t>
  </si>
  <si>
    <t>Annual Out-of-Pocket Limit - Individual</t>
  </si>
  <si>
    <t>Preventive Services</t>
  </si>
  <si>
    <t>Inpatient Hospital Services</t>
  </si>
  <si>
    <t>Inpatient Hospitalization</t>
  </si>
  <si>
    <t>Emergency Services</t>
  </si>
  <si>
    <t>Emergency Room</t>
  </si>
  <si>
    <t>Medical Transportation</t>
  </si>
  <si>
    <t>Urgent Care</t>
  </si>
  <si>
    <t>Urgent Care Facility</t>
  </si>
  <si>
    <t>Outpatient Services</t>
  </si>
  <si>
    <t>Diagnostic X-Ray and Lab Tests</t>
  </si>
  <si>
    <t>Facility Charges</t>
  </si>
  <si>
    <t>Substance Abuse</t>
  </si>
  <si>
    <t>Inpatient</t>
  </si>
  <si>
    <t>Outpatient</t>
  </si>
  <si>
    <t>Mental Health</t>
  </si>
  <si>
    <t>Outpatient Rehab Therapy Services</t>
  </si>
  <si>
    <t>Durable Medical Equipment</t>
  </si>
  <si>
    <t>Hospice Service</t>
  </si>
  <si>
    <t>Not covered</t>
  </si>
  <si>
    <t>Annual Base Commissions</t>
  </si>
  <si>
    <t>Base Commission Graded Scale</t>
  </si>
  <si>
    <t>Percentage Rate</t>
  </si>
  <si>
    <t>Supplemental (ECC/MSR)</t>
  </si>
  <si>
    <t>marketable</t>
  </si>
  <si>
    <t>Core Plan</t>
  </si>
  <si>
    <t>medical</t>
  </si>
  <si>
    <t xml:space="preserve">*If there is a discrepancy between this sheet and the benefit summary / SBC, the benefit summary / SBC should govern. </t>
  </si>
  <si>
    <t>Core PPO Plan</t>
  </si>
  <si>
    <t>Combined medical/behavioral and pharmacy OOPM</t>
  </si>
  <si>
    <t>Ded + 40%</t>
  </si>
  <si>
    <t>Preventive Care</t>
  </si>
  <si>
    <t>Screening</t>
  </si>
  <si>
    <t>Immunization</t>
  </si>
  <si>
    <t>Ded + 20%</t>
  </si>
  <si>
    <t>Pre-Certification of Services Required</t>
  </si>
  <si>
    <t>50% penalty for no OON pre-certification</t>
  </si>
  <si>
    <t>$150 + 20%</t>
  </si>
  <si>
    <t>$35 + 20%</t>
  </si>
  <si>
    <t>$25 office visit / 20% all other</t>
  </si>
  <si>
    <t>Home Health Care (60 visits per year)</t>
  </si>
  <si>
    <t>Habilitation Services</t>
  </si>
  <si>
    <t>Skilled Nursing Care (60 days per year)</t>
  </si>
  <si>
    <t>Rehabilitation Services (60 days per year for rehabilitation and chiropractic care; 36 days for cardiac rehab)</t>
  </si>
  <si>
    <t>Retail Pharmacy</t>
  </si>
  <si>
    <t>$25 PCP / $50 specialist</t>
  </si>
  <si>
    <t>Mail-Order Pharmacy</t>
  </si>
  <si>
    <t>Generic (90 days)</t>
  </si>
  <si>
    <t>Preferred (90 days)</t>
  </si>
  <si>
    <t>Non-Preferred (90 days)</t>
  </si>
  <si>
    <t>Specialty (30 days)</t>
  </si>
  <si>
    <t>Generic (30 days)</t>
  </si>
  <si>
    <t>Preferred (30 days)</t>
  </si>
  <si>
    <t>Non-Preferred (30 days)</t>
  </si>
  <si>
    <t>Enhanced PPO Plan</t>
  </si>
  <si>
    <t>Annual Out-of-Pocket Limit - Family</t>
  </si>
  <si>
    <t>$20 office visit / 20% all other</t>
  </si>
  <si>
    <t>$20 PCP / $40 specialist</t>
  </si>
  <si>
    <t>Pregnancy</t>
  </si>
  <si>
    <t>Office Visits</t>
  </si>
  <si>
    <t>Childbirth/Delivery Professional Services</t>
  </si>
  <si>
    <t>Childbirth/Delivery Facility Services</t>
  </si>
  <si>
    <t>ASO Base Claims Administration Fee (Core PPO)</t>
  </si>
  <si>
    <t>ASO Base Claims Administration Fee (Enhanced PPO)</t>
  </si>
  <si>
    <t>ASO Base Claims Administration Fee (HSA)</t>
  </si>
  <si>
    <t>z</t>
  </si>
  <si>
    <t xml:space="preserve">Enhanced PPO Plan </t>
  </si>
  <si>
    <t>HSA Plan</t>
  </si>
  <si>
    <t>TRDS</t>
  </si>
  <si>
    <t>Mercer's Role</t>
  </si>
  <si>
    <t>Confirmation</t>
  </si>
  <si>
    <t>By submitting a proposal, Bidder agrees to all requirements outlined above:</t>
  </si>
  <si>
    <t>jessica.goddard@mercer.com; joe.harten@mercer.com</t>
  </si>
  <si>
    <t>Confidentiality Agreement &amp; Submission Guidelines</t>
  </si>
  <si>
    <t>Number of Enrolled Employees</t>
  </si>
  <si>
    <t>The rates or fees submitted with this proposal apply to all COG/GUC eligible active, designated part-time, pre-65 retirees, COBRA participants, disabled employees and their eligible dependents.</t>
  </si>
  <si>
    <t>Account Management</t>
  </si>
  <si>
    <t>Implementation</t>
  </si>
  <si>
    <t>Claims Administration</t>
  </si>
  <si>
    <t xml:space="preserve">Communications </t>
  </si>
  <si>
    <t>Medical Administration</t>
  </si>
  <si>
    <t xml:space="preserve">Provide a sample EOB with standard messaging. Can EOB format and messages be customized? What additional fees, if any, are charged for customization?         </t>
  </si>
  <si>
    <t>Describe any additional communications and support that you would provide to COG/GUC.</t>
  </si>
  <si>
    <t>COG/GUC will be "satisfied" or "very satisfied" based on a client survey. Definition of satisfaction to be determined based on survey tool.</t>
  </si>
  <si>
    <t>&gt;90% of responding members will be satisfied, based on satisfaction survey. Satisfied defined as "satisfied" or "very satisfied" using a COG/GUC approved 5 point survey tool.</t>
  </si>
  <si>
    <t>$</t>
  </si>
  <si>
    <t>Average number of providers, for each provider type, within 10 mile radius should be provided with your analysis as well</t>
  </si>
  <si>
    <t>Average number of providers, for each provider type, within 20 mile radius should be provided with your analysis as well</t>
  </si>
  <si>
    <t>SBCs &amp; SPDs</t>
  </si>
  <si>
    <t>Employee Assistance Program (3 face-to-face visits)</t>
  </si>
  <si>
    <t>Pharmacy</t>
  </si>
  <si>
    <t>Carved-in accountability: Identify which entity (carrier vs PBM vs affiliate) is responsible for adjudication, network, rebate contracting, specialty pharmacy, UM, and reporting, and which entity retains related revenue.</t>
  </si>
  <si>
    <t>Pharmacy Questionnaire</t>
  </si>
  <si>
    <t xml:space="preserve">SELF-FUNDED MEDICAL &amp; PHARMACY SERVICES </t>
  </si>
  <si>
    <t>The City of Greenville (COG) is an incorporated municipality and the county seat of Pitt County; principal city of the Greenville, NC metropolitan area. The Greenville Utilities Commission (GUC) is a community-owned utilitiy provider that plans, operates, and maintains public utilitiy services for the City of Greenville and much of the surrounding area in Pitt County. Eligible employees include full-time or designated part-time employees working a minimum of 30 hours per week, and pre-65 retirees.</t>
  </si>
  <si>
    <t>This Request for Proposal (RFP) is intended to facilitate the selection of a medical/pharmacy plan administrator for COG/GUC's medical plans effective 1/1/2027. The intent of this RFP, among other goals, is to ensure partnership with a “best-in-class” vendor for all aspects of health benefits delivery. All instructions required for preparation of proposals are included in this RFP. Vendors must comply with the instructions exactly as they are stated to facilitate effective review, timely evaluation and vendor selection.
This RFP reflects COG/GUC's self-funded medical plans, covering approximately 2,812 members (1,513 employees and pre-65 retirees) located in the United States.
COG/GUC's medical plans are currently administered by Cigna. Plan information has been provided in the RFP and supporting attachments.</t>
  </si>
  <si>
    <t>COG/GUC is seeking a partner that can provide quality health care services in a cost-effective manner, in addition to managing future medical cost inflation. Selection will be based on a track record of excellent customer service and management of trend increases, combined with highly competitive pricing and a strategic direction that aligns with that of COG/GUC. Services will include carved-in pharmacy benefit administration. COG/GUC would also like to evaluate EAP options as part of this solicitation.</t>
  </si>
  <si>
    <t>We are requesting a self-funded Medical/Pharmacy ASO proposal for the COG/GUC's eligible population (full-time, designated part-time employees working a minimum of 30 hours per week, and pre-65 retirees).</t>
  </si>
  <si>
    <t xml:space="preserve">Refer to the plan design tabs for the proposed plans to quote. These designs are subject to change, although COG/GUC is not currently planning to make design changes for the 2027 plan year. </t>
  </si>
  <si>
    <t xml:space="preserve">Complete all tabs within the workbook that require carrier's information and answers </t>
  </si>
  <si>
    <t>Key Deliverables and Bid Requirements</t>
  </si>
  <si>
    <t>The selected Vendor is expected to provide a demonstrated track record of delivery and innovative best-in-class services and solutions with plan management, including excellence in these areas:
1. Flexible and creative approach to managing cost trends;
    a. Ability to mitigate trend through managing the total cost of care for members including fees, network discounts, network management, clinical programs and care management to improve member health and outcomes;
    b. Delivery of innovative clinical programs and initiatives aligned with COG/GUC’s clinical risk prevalence, chronic conditions and health improvement opportunities;
2. Competitive and cost-effective pricing terms and guarantees.
3. Ability to partner with other COG/GUC vendors to provide an integrated and seamless service experience to members;
4. Best-in-class claims administration, customer service, and account management to support COG/GUC’s employees and expectations.
    a. Accurate plan and claims administration
    b. Consistent, high level skilled member service and advocacy that delivers an exceptional member experience, along with consumer-focused tools and resources
    c.  Minimal disruption for COG/GUC and their employees
5. Administer the plan designs as described and accommodate alternative plan designs in the future.
6. Maintain a highly competitive network of providers providing multiple network solutions to COG/GUC to deploy that drive additional savings while increasing quality of care.
7. Support COG/GUC’s data needs including:
    a. Strong reporting capabilities;
    b. Proven capability to turn data into actionable recommendations;
8. Willingness to support additional COG/GUC initiatives such as wellness, preventive care, etc.
    a. Seamless integration with COG/GUC’s third party vendors;
    b. Willingness to coordinate with other vendors as appropriate through data sharing and integration including data warehousing, to support optimal clinical outcomes and quality of care for members.
9. Capacity to customize services and processes to meet COG/GUC’s unique needs.
10. Compliance with ACA and regulatory requirements.
11. Bidder must share 100% of the revenue received from pharmaceutical manufacturers with COG/GUC including but not limited to:
    a. access fees;
    b. market share fees;
    c. data aggregation fees;
    d. pharma revenue rebates;
    e. formulary access fees and;
    f. manufacturer administrative fees.
12. Bidder must pass 100% of the medical pharmacy rebates to COG/GUC. 
13. Bidder must provide full disclosure of its contracts/agreements with all pharmaceutical manufacturers to verify the agreed-upon rebate sharing arrangements and undergo an audit by a third party of its contracts/agreements with all pharmaceutical manufacturers.</t>
  </si>
  <si>
    <t>Mercer has been engaged by COG/GUC for consulting services and works to ensure that COG/GUC’s benefit program meets organizational and HR/benefits goals. Mercer has worked with COG/GUC to develop and release this RFP in accordance with their requirements and objectives. Mercer will evaluate the proposal responses and advise COG/GUC of our findings.  COG/GUC will make the decisions on finalists and will ultimately select the carrier to administer their program.</t>
  </si>
  <si>
    <t>The vendor agrees to keep the information provided herein confidential. This requirement applies whether or not the recipient of the RFP package agrees to bid. Other than reports submitted to either COG/GUC or Mercer, the recipient/bidder agrees not to publish or reproduce or in any other way divulge such information in whole or part, in any manner of form, or authorize or permit others to do so.
In the event that you are not going to respond to this RFP, you agree to destroy all electronic copies.
Vendor(s) will not issue any public statements or otherwise publicly disclose any information concerning this RFP without prior written approval of COG/GUC. 
Award or Rejection – This document is only a Request for Proposal and is in no way a commitment to purchase on the part of COG/GUC. COG/GUC reserves the right to accept or reject any subcontractor the vendor may include in their proposal.
Cost for Proposal Preparation – COG/GUC assumes no responsibility or liability for any costs vendor(s) may incur in responding to their RFP, including attending meetings or negotiations. Any costs incurred by vendor(s) in preparing and submitting responses are the vendor’s sole responsibility. Vendor(s) will not be reimbursed for these costs.
Time for Acceptance – The vendor(s) agrees to be bound by its proposal until the effective date, during which time COG/GUC may request clarification or correction of the proposal for the purpose of evaluation.
Elaboration and Clarifications – If you make assumptions about the meaning or accuracy of information contained herein, you should state the assumptions in your submission. If you do not ask questions or clarify any assumptions  COG/GUC  will assume that you agree with and understand the requirements in this RFP.
Changes and Amendments – COG/GUC reserves the right to make changes to the RFP by issuance of one or more addenda or amendments and to distribute additional supporting information.
Binding Proposal Acknowledgement – A duly authorized officer of the bidder must sign each proposal and the completed proposal shall be without alterations or erasures. It will be assumed that all representations made in your proposal will be binding and that your organization has agreed to all the requirements of the RFP unless specifically stated otherwise in your proposal.  
Accuracy of Information – While COG/GUC endeavored to provide accurate information to the vendor(s), COG/GUC makes no such warranty or representation of accuracy.
COG/GUC reserves the right, but does not have the obligation, to verify all information provided by a vendor, including directly contacting the vendor’s prior clients. Vendors must agree to provide and release necessary authorizations for COG/GUC to verify any of the vendor’s previous work. Misstatements about experience and scope or prior projects may be grounds for disqualification of the vendor and/or the vendor’s submission.</t>
  </si>
  <si>
    <t>Provide the name and contact information of the individual from your organization who will be responding to this RFP.</t>
  </si>
  <si>
    <t xml:space="preserve">Review the following RFP requirements. If your proposal deviates in any respect from the requirements listed below, clearly specify all such deviations. If your company has any issues with the plan design or other aspects of the proposal requirements, you are required to list the assumptions, conditions or limitations of your proposal. If no conditions or assumptions are listed, your acceptance of all terms of the RFP will be binding. </t>
  </si>
  <si>
    <t xml:space="preserve">Provide a quote for a standard EAP with 3 face-to-face visit per issue at no charge to all employees and their household members, management consultation, and referral services; and 10 employer service hours per 1,000 employees or 13 employer service hours per contract year to be used for critical incident responses, manager training, and on-site wellness seminars. Include the option to purchase additional hours on a fee-for-service basis. </t>
  </si>
  <si>
    <t>Include carved-in pharmacy in your proposal, and respond to the pharmacy questions in this document.</t>
  </si>
  <si>
    <t>Binding Proposal - Your responses to this Request for Proposal will be binding on you and you will be deemed to have agreed to all requirements set forth herein, unless you have specifically stated otherwise in your proposal. If you wish to propose any changes to the language in this RFP, your requested changes must be included as part of your Proposal. You will not be permitted to request changes to the scope of your proposal at a later date, other than to accommodate any changes in the scope of your services on which may be mutually agreed to with COG/GUC. The fact that you may request a change to the requirements set forth in this RFP is no guarantee that such request will be accepted by COG/GUC. Your requested change will be given appropriate consideration for inclusion in the Agreement and its related Scope of Services if you are chosen to provide the services contemplated herein.</t>
  </si>
  <si>
    <t>Hold Harmless Agreement - The vendor(s) will not charge against experience those claim payments not authorized under the benefit plan if such payments were the result of error, negligence, reckless or willful acts or omissions by the administrator, its agents, officers or employees. The vendor(s) will immediately reimburse any overpayments that were the result of error, negligence, reckless or willful acts or omissions by the administrator, its agents, officers or employees. The vendor(s) may not unilaterally decide to recover overpayments from plan participants.
The vendor(s) will indemnify, hold harmless and save COG/GUC, its agents, officers and employees from liability of any kind or nature (including costs, expenses or attorney's fees) for damages suffered by any entity or person as a result of error, negligence, reckless or willful acts or omissions of the administrator, its agents, officers or employees.
This agreement shall hold for the term of the contract, even if not expressly provided for in the contract.</t>
  </si>
  <si>
    <t>Confirm that you agree to accept COG/GUC’s eligibility rules.</t>
  </si>
  <si>
    <t xml:space="preserve">Complete the following: </t>
  </si>
  <si>
    <t>Provide a short overview of your organization. Key elements to include:</t>
  </si>
  <si>
    <t xml:space="preserve">Provide information about your financial stability (financial rating, annual reports and financial statements, etc.). If you are privately held, provide audited financial statements and provide the level of financing.  </t>
  </si>
  <si>
    <t>If you are unable to provide financial statements, provide indicators of your financial health (growth, investment levels) to help COG/GUC understand that you will be a stable and long term partner (annual growth, specifics on investment / funding levels, run rates etc.)</t>
  </si>
  <si>
    <t>If your organization is involved in a merger or acquisition expected to close within the next 18 months, provide the details of that transaction and expected close date.</t>
  </si>
  <si>
    <r>
      <t xml:space="preserve">Strategic Direction and Innovation </t>
    </r>
    <r>
      <rPr>
        <i/>
        <sz val="10"/>
        <color indexed="9"/>
        <rFont val="Arial"/>
        <family val="2"/>
      </rPr>
      <t>(Limit response to 400 words.)</t>
    </r>
  </si>
  <si>
    <t xml:space="preserve">Outline your company's future growth plans for the next 3-5 years in general and specifically in the self-insured arena. Include specifics related to your product and infrastructure roadmap. </t>
  </si>
  <si>
    <t>Will you allow claim audits by an outside party?</t>
  </si>
  <si>
    <t>Provide the following information for the Account Manager and/or Account Executive serving the COG/GUC team and provide a team org chart as an attachment</t>
  </si>
  <si>
    <t xml:space="preserve">Are you proposing an Executive Sponsor for COG/GUC? If so, provide: </t>
  </si>
  <si>
    <t>Confirm your organization's willingness to facilitate and/or participate in quarterly (frequency subject to change) meetings with COG/GUC, as well as an annual meeting with COG/GUC and all vendor partners, to review performance in general, discuss strategic initiatives, and identify continuous improvement opportunities.</t>
  </si>
  <si>
    <t xml:space="preserve">For the implementation manager who would be primarily responsible for this implementation, provide the individual(s)’s: </t>
  </si>
  <si>
    <t>–       Describe your definition of fiduciary responsibility.</t>
  </si>
  <si>
    <t>How do you protect Social Security Numbers housed in your system? Confirm that you do not show SSNs on your ID cards.</t>
  </si>
  <si>
    <t>Confirm you can use employee ID as a key field identifier in lieu of needing Social Security Number</t>
  </si>
  <si>
    <t>Provide a sample ID card. Confirm which telephone numbers will appear on the ID card and which logo(s). Confirm what can be customized on ID cards.</t>
  </si>
  <si>
    <t xml:space="preserve">List languages other than English that materials, website and app(s) are translated into, as well as bilingual capabilities of actual staff. </t>
  </si>
  <si>
    <t>Provide a complete and itemized schedule of all compensation the medical carrier, the PBM, and any affiliates/subcontractors receive related to this plan (direct or indirect), including fees retained from pharmacies and manufacturers.</t>
  </si>
  <si>
    <t>List all PEPM, per-claim, and one-time fees, by channel (retail 30/90, mail, specialty) and identify any fees that may be netted from claims rather than invoiced.</t>
  </si>
  <si>
    <t>Confirm whether PBM/carrier/affiliates receive any revenue not disclosed in the fee schedule (e.g., network access fees, data fees, formulary admin fees, price protection, copay assistance admin, etc.). If yes, specify.</t>
  </si>
  <si>
    <t>State whether the proposal is 100% pass-through for (a) pharmacy reimbursement, (b) rebates, and (c) all other manufacturer/pharmacy revenue. If not, quantify what is retained and why.</t>
  </si>
  <si>
    <t>For each channel (retail 30, retail 90, mail, specialty), state the ingredient pricing benchmark (AWP/WAC/MAC/other), guaranteed discounts, dispensing fee, and admin fee, and confirm the lesser-of logic used.</t>
  </si>
  <si>
    <t>Confirm whether the plan will ever be charged more than the amount paid to the dispensing pharmacy/specialty provider for the same claim (spread). If yes, describe exactly where/when and quantify.</t>
  </si>
  <si>
    <t>Provide the standard reporting that reconciles plan-billed amounts vs pharmacy-paid amounts, including identification of any retroactive pharmacy payment adjustments.</t>
  </si>
  <si>
    <t>Describe specialty reimbursement and whether it is based on AWP, WAC, specialty MAC, or other; include all specialty-specific fees and confirm whether any spread exists in specialty.</t>
  </si>
  <si>
    <t>Describe exactly how financial guarantees are measured and reconciled (frequency, lookback, exclusions, aggregation rules) and provide a sample reconciliation.</t>
  </si>
  <si>
    <t>Provide a comprehensive list of exclusions from discount/rebate guarantees (e.g., compounds, LDDs, 340B, vaccines, preventive, specialty carve-outs) and quantify expected % of claims excluded.</t>
  </si>
  <si>
    <t>Confirm the plan sponsor will receive rebate reporting by NDC (and revenue type) with clear methodology for allocation and timing.</t>
  </si>
  <si>
    <t>Provide the rebate guarantee (per script and/or total), define what’s included, and explain reconciliation and payment timing.</t>
  </si>
  <si>
    <t>Identify any rebate aggregator/GPO and confirm audit rights extend to it; disclose all amounts retained by the aggregator/GPO and any affiliates.</t>
  </si>
  <si>
    <t>Confirm rebates and manufacturer revenue will not be netted against guarantees or fees in a way that reduces transparency; if netting occurs, describe the exact mechanism.</t>
  </si>
  <si>
    <t>Provide sample monthly/quarterly reports showing gross cost, discounts, fees, rebates/other credits, and net cost, with definitions.</t>
  </si>
  <si>
    <t>Confirm COG/GUC (or its auditor/consultant) can audit claims, pharmacy payments, MAC, rebates, and all affiliated entities, with reasonable lookback and no “proprietary” carve-outs.</t>
  </si>
  <si>
    <t>Identify all clinical/UM programs and any associated fees, and provide methodology for measuring savings (including how “savings” are calculated and validated).</t>
  </si>
  <si>
    <t xml:space="preserve">Confirm that the performance guarantees below will be applicable for this client. If not, attach an exhibit showing the alternative performance guarantees. </t>
  </si>
  <si>
    <t>Provide the total fees at risk that you are including in your performance guarantees.</t>
  </si>
  <si>
    <r>
      <t xml:space="preserve">Bidder Instructions:  
</t>
    </r>
    <r>
      <rPr>
        <sz val="10"/>
        <color rgb="FF000F47"/>
        <rFont val="Arial"/>
        <family val="2"/>
      </rPr>
      <t xml:space="preserve">- Complete the financial exhibits providing ASO fees for the proposed program of benefits, for the following options:
1. Core PPO
2. Enhanced PPO
3. HSA
- Provide fee quotes for the current plan designs included for all eligible employees
- Multi-year rate guarantees, if applicable
- You should provide proposed fees assuming self-funded medical ASO services with carved-in pharmacy benefit administration
- Describe any rating caveats or assumptions associated with your quoted fees. All caveats must be listed in the space provided
- Medical ASO fees should be net of commissions and benefit administration services
- COG/GUC will not be responsible for any additional costs or fees that are not clearly specified in this exhibit
- Final enrollment is subject to change
</t>
    </r>
  </si>
  <si>
    <t>Condition Management (MHA, Carrier Specific Program, etc.)</t>
  </si>
  <si>
    <t>Provide the quoted rate guarantee period</t>
  </si>
  <si>
    <t>List all underwriting and financial caveats here.  If they are not listed here, they will not apply to the final contract.</t>
  </si>
  <si>
    <r>
      <t xml:space="preserve">Bidder Instructions:  </t>
    </r>
    <r>
      <rPr>
        <sz val="10"/>
        <rFont val="Arial"/>
        <family val="2"/>
      </rPr>
      <t>Using the disruption file below, compare the current utilized providers to the network that will be offered. Respond with a "Y" or "N" in column O to indicate the upcoming year's Participating vs. Non-Participating providers.
Only respond "Y" to vendors that are currently participating in your provider network. Put any notes about anticipated outstanding or forthcoming contracts negotiations (or assumptions that you made) in column P.
Exclusions/Inclusions:
• 	Do not include providers who only participate in your “wrap” or shared savings networks
• 	Do not include providers who only participate in your transplant networks but not your proprietary/owned networks
• 	You may include providers in your rental networks as in-network if they are part of the networks that are being quoted for this RFP
• 	You may include an ancillary provider (i.e. lab, DME, etc.) which is not in your network but normally paid in network
• 	You may include a provider which is not currently a part of your network but has a contract in place and will be effective at a later date; include a provider contract effective date
• 	Network status should reflect INN or OON status during the future coverage period, and not the INN or OON status during the time of service.</t>
    </r>
  </si>
  <si>
    <t>Provide a full geo access report listing all participating providers, inclusive of your quoted national network</t>
  </si>
  <si>
    <t>1.  For the out-of-network programs that you have highlighted above, confirm the percentage of total claims estimated to be out-of-network.</t>
  </si>
  <si>
    <t>3.   For programs where you are estimating a range of variable fees, explain how you calculate client-specific estimates.  This response can include, but is not limited to, how you leverage book of business or client-specific information like demographics, geography, claims experience, etc. to develop your calculations.</t>
  </si>
  <si>
    <t>4.  Describe any other Variable Fee programs not specified above or circumstances where any of the above disclosures do not apply.</t>
  </si>
  <si>
    <t>City of Greenville / Greenville Utilities Commission</t>
  </si>
  <si>
    <r>
      <rPr>
        <b/>
        <sz val="12"/>
        <color theme="1"/>
        <rFont val="Arial"/>
        <family val="2"/>
      </rPr>
      <t xml:space="preserve">Payment Integrity
</t>
    </r>
    <r>
      <rPr>
        <sz val="10"/>
        <color theme="1"/>
        <rFont val="Arial"/>
        <family val="2"/>
      </rPr>
      <t xml:space="preserve">(e.g. Bill Review, Audits, etc.)
</t>
    </r>
    <r>
      <rPr>
        <i/>
        <sz val="10"/>
        <color theme="1"/>
        <rFont val="Arial"/>
        <family val="2"/>
      </rPr>
      <t>Provide for each program that falls within category</t>
    </r>
  </si>
  <si>
    <r>
      <rPr>
        <b/>
        <sz val="12"/>
        <color theme="1"/>
        <rFont val="Arial"/>
        <family val="2"/>
      </rPr>
      <t>Other Variable Fees</t>
    </r>
    <r>
      <rPr>
        <b/>
        <sz val="10"/>
        <color theme="1"/>
        <rFont val="Arial"/>
        <family val="2"/>
      </rPr>
      <t xml:space="preserve"> (% of X)
</t>
    </r>
    <r>
      <rPr>
        <i/>
        <sz val="10"/>
        <color theme="1"/>
        <rFont val="Arial"/>
        <family val="2"/>
      </rPr>
      <t>Provide for each program that falls within category</t>
    </r>
  </si>
  <si>
    <r>
      <rPr>
        <b/>
        <sz val="12"/>
        <color theme="1"/>
        <rFont val="Arial"/>
        <family val="2"/>
      </rPr>
      <t xml:space="preserve">Subrogation
</t>
    </r>
    <r>
      <rPr>
        <i/>
        <sz val="10"/>
        <color theme="1"/>
        <rFont val="Arial"/>
        <family val="2"/>
      </rPr>
      <t>Provide for each program that falls within category</t>
    </r>
  </si>
  <si>
    <r>
      <rPr>
        <b/>
        <sz val="12"/>
        <color theme="1"/>
        <rFont val="Arial"/>
        <family val="2"/>
      </rPr>
      <t xml:space="preserve">Out of Network
</t>
    </r>
    <r>
      <rPr>
        <i/>
        <sz val="10"/>
        <rFont val="Arial"/>
        <family val="2"/>
      </rPr>
      <t>Provide for each program that falls within category</t>
    </r>
  </si>
  <si>
    <t>This statement is intended to capture the full and complete variable revenue as pertaining to this group's relationship with you, the carrier.  The carrier represents that the information provided below reflects an accurate and complete picture of all revenue sources.
Note that members with Medicare coverage should be captured on a separate statements vs. actives.  
For purposes of this disclosure:
   • Variable Fees represent amounts charged by programs where fees are dependent on the level of savings.   
   • Other Fees will capture revenue outside of variable fees which are not part of fixed fees captured separately (see below for more details).  
As you complete this Revenue Disclosure, be mindful of the following expectations.
   • Actuals should be completed if you are the current carrier for this employer and are asked to complete a retrospective lookback of variable fees.  Estimates should be provided for non-incumbents in RFP situations, and for prospective requests for current employer groups.
   • For new business opportunities, estimates of variable fees should reflect best estimates based on information available from the client and your book of business.  There is an understanding that these fees will vary from actual experience.
   • Should terms vary by plan, complete a Total Revenue Disclosure for each of the client’s plans (for all coverages included in the fees - e.g. medical and behavioral)
   • This Revenue Disclosure contemplates the medical plan only (e.g. PBM, dental, and other coverages are outside of this scope). All revenue generated at either your company or your parent level (as applicable), as well as amounts paid to a 3rd party who is charged with administering programs is required to be disclosed herein. 
   • The 'Other' category is intended to capture any items that are part of your Total Revenue but fall outside named categories, such as specialty drug rebates coming through the medical plan. 
   • Pass through of claims expenses can be excluded unless carrier will retain a portion of these revenues.  However, if there are fees, charges, or other mechanisms that represent an incremental net revenue (or possibility thereof), such disclosure is required.  An example of this might be any spread pricing, such as what you the carrier charges the client on a capitated basis (higher) as compared to what then gets paid to providers. 
   • If there are sources of revenue that you are unable or unwilling to disclose, detail below the nature of the revenue stream and the reason for not disclosing. The client has the right to audit any and all of the components of this disclosure. 
   • We ask that an authorized representative of the company attest to accuracy of the statement on the signature line below the grid.</t>
  </si>
  <si>
    <r>
      <t xml:space="preserve">Bidder Instructions:  </t>
    </r>
    <r>
      <rPr>
        <sz val="10"/>
        <color rgb="FF000F47"/>
        <rFont val="Arial"/>
        <family val="2"/>
      </rPr>
      <t>Provide your responses in column D as applicable. Limit responses to 250 words unless otherwise specified.</t>
    </r>
  </si>
  <si>
    <t>Representative Phone Number: (Provide office and cell phone numbers)</t>
  </si>
  <si>
    <t>Jessica Goddard and Joe Harten</t>
  </si>
  <si>
    <t>Refer to the City's RFP document for contact information, a summary of the Q&amp;A process, and detailed submission instructions.  COG &amp; GUC should not be contacted directly with questions. Proposals must be submitted electronically to the City's drop box link and must be completed in Excel format.  Mercer contacts are shown below:</t>
  </si>
  <si>
    <t>Completed Proposals Due to City</t>
  </si>
  <si>
    <t>Quoted fees should be net of commissions.</t>
  </si>
  <si>
    <r>
      <t xml:space="preserve">Bidder Instructions:  </t>
    </r>
    <r>
      <rPr>
        <sz val="10"/>
        <color rgb="FF000F47"/>
        <rFont val="Arial"/>
        <family val="2"/>
      </rPr>
      <t>Confirm your ability to match current plan designs in columns R and S</t>
    </r>
    <r>
      <rPr>
        <b/>
        <sz val="10"/>
        <color rgb="FF000F47"/>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</si>
</sst>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8" formatCode="&quot;$&quot;#,##0.00_);[Red]\(&quot;$&quot;#,##0.00\)"/>
    <numFmt numFmtId="44" formatCode="_(&quot;$&quot;* #,##0.00_);_(&quot;$&quot;* \(#,##0.00\);_(&quot;$&quot;* &quot;-&quot;??_);_(@_)"/>
    <numFmt numFmtId="43" formatCode="_(* #,##0.00_);_(* \(#,##0.00\);_(* &quot;-&quot;??_);_(@_)"/>
    <numFmt numFmtId="164" formatCode="#."/>
    <numFmt numFmtId="165" formatCode="[&lt;=9999999]###\-####;\(###\)\ ###\-####"/>
    <numFmt numFmtId="166" formatCode="&quot;$&quot;#,##0.00"/>
    <numFmt numFmtId="167" formatCode="#,##0.000"/>
    <numFmt numFmtId="168" formatCode="&quot;$&quot;#,##0"/>
    <numFmt numFmtId="169" formatCode="&quot;$&quot;#,##0.00\ &quot;PEPM&quot;"/>
    <numFmt numFmtId="170" formatCode="[$-409]mmmm\ d\,\ yyyy;@"/>
  </numFmts>
  <fonts count="90" x14ac:knownFonts="1">
    <font>
      <sz val="11"/>
      <color theme="1"/>
      <name val="Calibri"/>
      <family val="2"/>
      <scheme val="minor"/>
    </font>
    <font>
      <sz val="10"/>
      <color theme="1"/>
      <name val="Arial"/>
      <family val="2"/>
    </font>
    <font>
      <sz val="8"/>
      <color theme="1"/>
      <name val="Arial"/>
      <family val="2"/>
    </font>
    <font>
      <b/>
      <sz val="19"/>
      <color rgb="FF002C77"/>
      <name val="Arial"/>
      <family val="2"/>
    </font>
    <font>
      <sz val="20"/>
      <color theme="4"/>
      <name val="Arial"/>
      <family val="2"/>
    </font>
    <font>
      <sz val="16"/>
      <color rgb="FF00A8C8"/>
      <name val="Arial"/>
      <family val="2"/>
    </font>
    <font>
      <b/>
      <sz val="10"/>
      <color rgb="FF5F5F5F"/>
      <name val="Arial"/>
      <family val="2"/>
    </font>
    <font>
      <b/>
      <sz val="8"/>
      <color rgb="FF5F5F5F"/>
      <name val="Arial"/>
      <family val="2"/>
    </font>
    <font>
      <b/>
      <sz val="12"/>
      <color rgb="FF00A8C8"/>
      <name val="Arial"/>
      <family val="2"/>
    </font>
    <font>
      <u/>
      <sz val="11"/>
      <color theme="10"/>
      <name val="Calibri"/>
      <family val="2"/>
      <scheme val="minor"/>
    </font>
    <font>
      <sz val="10"/>
      <name val="Arial"/>
      <family val="2"/>
    </font>
    <font>
      <sz val="11"/>
      <name val="Arial"/>
      <family val="2"/>
    </font>
    <font>
      <b/>
      <sz val="10"/>
      <color theme="1"/>
      <name val="Arial"/>
      <family val="2"/>
    </font>
    <font>
      <b/>
      <sz val="11"/>
      <name val="Arial"/>
      <family val="2"/>
    </font>
    <font>
      <sz val="10"/>
      <color rgb="FFFF0000"/>
      <name val="Arial"/>
      <family val="2"/>
    </font>
    <font>
      <b/>
      <sz val="10"/>
      <color rgb="FFFF0000"/>
      <name val="Arial"/>
      <family val="2"/>
    </font>
    <font>
      <b/>
      <sz val="10"/>
      <name val="Arial"/>
      <family val="2"/>
    </font>
    <font>
      <b/>
      <sz val="12"/>
      <name val="Arial"/>
      <family val="2"/>
    </font>
    <font>
      <sz val="10"/>
      <name val="Tahoma"/>
      <family val="2"/>
    </font>
    <font>
      <sz val="10"/>
      <color theme="1"/>
      <name val="Calibri"/>
      <family val="2"/>
      <scheme val="minor"/>
    </font>
    <font>
      <b/>
      <sz val="10"/>
      <color rgb="FFFFFFFF"/>
      <name val="Arial"/>
      <family val="2"/>
    </font>
    <font>
      <sz val="8"/>
      <name val="Arial"/>
      <family val="2"/>
    </font>
    <font>
      <sz val="8"/>
      <color rgb="FFFFFFFF"/>
      <name val="Arial"/>
      <family val="2"/>
    </font>
    <font>
      <b/>
      <u/>
      <sz val="10"/>
      <name val="Arial"/>
      <family val="2"/>
    </font>
    <font>
      <b/>
      <sz val="10"/>
      <color indexed="9"/>
      <name val="Arial"/>
      <family val="2"/>
    </font>
    <font>
      <b/>
      <sz val="10"/>
      <color theme="0"/>
      <name val="Arial"/>
      <family val="2"/>
    </font>
    <font>
      <i/>
      <sz val="10"/>
      <color indexed="9"/>
      <name val="Arial"/>
      <family val="2"/>
    </font>
    <font>
      <b/>
      <u/>
      <sz val="12"/>
      <name val="Arial"/>
      <family val="2"/>
    </font>
    <font>
      <b/>
      <sz val="12"/>
      <color indexed="9"/>
      <name val="Arial"/>
      <family val="2"/>
    </font>
    <font>
      <b/>
      <sz val="8"/>
      <color rgb="FFFF0000"/>
      <name val="Arial"/>
      <family val="2"/>
    </font>
    <font>
      <b/>
      <sz val="10"/>
      <color rgb="FF0070C0"/>
      <name val="Arial"/>
      <family val="2"/>
    </font>
    <font>
      <sz val="11"/>
      <color theme="1"/>
      <name val="Arial"/>
      <family val="2"/>
    </font>
    <font>
      <sz val="10"/>
      <color rgb="FF000000"/>
      <name val="Arial"/>
      <family val="2"/>
    </font>
    <font>
      <b/>
      <sz val="11"/>
      <color rgb="FFFF0000"/>
      <name val="Arial"/>
      <family val="2"/>
    </font>
    <font>
      <sz val="12"/>
      <color theme="1"/>
      <name val="Arial"/>
      <family val="2"/>
    </font>
    <font>
      <b/>
      <sz val="26"/>
      <color rgb="FFC6EEFF"/>
      <name val="Arial"/>
      <family val="2"/>
    </font>
    <font>
      <b/>
      <sz val="26"/>
      <color rgb="FF009DE0"/>
      <name val="Arial"/>
      <family val="2"/>
    </font>
    <font>
      <b/>
      <sz val="12"/>
      <color theme="1"/>
      <name val="Arial"/>
      <family val="2"/>
    </font>
    <font>
      <b/>
      <sz val="18"/>
      <color rgb="FFFF00FF"/>
      <name val="Arial"/>
      <family val="2"/>
    </font>
    <font>
      <b/>
      <sz val="20"/>
      <color theme="0"/>
      <name val="Arial"/>
      <family val="2"/>
    </font>
    <font>
      <b/>
      <sz val="11"/>
      <color theme="0"/>
      <name val="Arial"/>
      <family val="2"/>
    </font>
    <font>
      <b/>
      <sz val="14"/>
      <color theme="0"/>
      <name val="Arial"/>
      <family val="2"/>
    </font>
    <font>
      <i/>
      <sz val="10"/>
      <name val="Arial"/>
      <family val="2"/>
    </font>
    <font>
      <i/>
      <sz val="10"/>
      <color rgb="FFFF0000"/>
      <name val="Arial"/>
      <family val="2"/>
    </font>
    <font>
      <i/>
      <sz val="10"/>
      <color theme="1"/>
      <name val="Arial"/>
      <family val="2"/>
    </font>
    <font>
      <sz val="14"/>
      <name val="Arial"/>
      <family val="2"/>
    </font>
    <font>
      <b/>
      <u/>
      <sz val="12"/>
      <color theme="1"/>
      <name val="Arial"/>
      <family val="2"/>
    </font>
    <font>
      <b/>
      <u/>
      <sz val="10"/>
      <color theme="1"/>
      <name val="Arial"/>
      <family val="2"/>
    </font>
    <font>
      <b/>
      <sz val="18"/>
      <color theme="0"/>
      <name val="Arial"/>
      <family val="2"/>
    </font>
    <font>
      <b/>
      <i/>
      <sz val="10"/>
      <color theme="1"/>
      <name val="Arial"/>
      <family val="2"/>
    </font>
    <font>
      <b/>
      <i/>
      <sz val="10"/>
      <name val="Arial"/>
      <family val="2"/>
    </font>
    <font>
      <b/>
      <i/>
      <sz val="10"/>
      <name val="Calibri"/>
      <family val="2"/>
    </font>
    <font>
      <sz val="10"/>
      <color theme="0"/>
      <name val="Arial"/>
      <family val="2"/>
    </font>
    <font>
      <sz val="10"/>
      <color rgb="FF000000"/>
      <name val="Times New Roman"/>
      <family val="1"/>
    </font>
    <font>
      <b/>
      <sz val="19"/>
      <color rgb="FF000F47"/>
      <name val="Arial"/>
      <family val="2"/>
    </font>
    <font>
      <sz val="11"/>
      <color rgb="FF82BAFF"/>
      <name val="Calibri"/>
      <family val="2"/>
      <scheme val="minor"/>
    </font>
    <font>
      <b/>
      <sz val="11"/>
      <color rgb="FF3D3C37"/>
      <name val="Arial"/>
      <family val="2"/>
    </font>
    <font>
      <b/>
      <sz val="8"/>
      <color rgb="FF3D3C37"/>
      <name val="Arial"/>
      <family val="2"/>
    </font>
    <font>
      <sz val="10"/>
      <color rgb="FF0B4BFF"/>
      <name val="Arial"/>
      <family val="2"/>
    </font>
    <font>
      <b/>
      <sz val="10"/>
      <color rgb="FF000F47"/>
      <name val="Arial"/>
      <family val="2"/>
    </font>
    <font>
      <b/>
      <sz val="12"/>
      <color rgb="FF000F47"/>
      <name val="Arial"/>
      <family val="2"/>
    </font>
    <font>
      <b/>
      <sz val="11"/>
      <color rgb="FF000F47"/>
      <name val="Arial"/>
      <family val="2"/>
    </font>
    <font>
      <sz val="10"/>
      <color rgb="FF000F47"/>
      <name val="Arial"/>
      <family val="2"/>
    </font>
    <font>
      <sz val="11"/>
      <color rgb="FF000F47"/>
      <name val="Arial"/>
      <family val="2"/>
    </font>
    <font>
      <sz val="9"/>
      <color rgb="FF000F47"/>
      <name val="Arial"/>
      <family val="2"/>
    </font>
    <font>
      <sz val="12"/>
      <color rgb="FF000F47"/>
      <name val="Arial"/>
      <family val="2"/>
    </font>
    <font>
      <u/>
      <sz val="11"/>
      <color rgb="FF000F47"/>
      <name val="Arial"/>
      <family val="2"/>
    </font>
    <font>
      <sz val="8"/>
      <color rgb="FF000F47"/>
      <name val="Arial"/>
      <family val="2"/>
    </font>
    <font>
      <b/>
      <sz val="8"/>
      <color rgb="FF000F47"/>
      <name val="Arial"/>
      <family val="2"/>
    </font>
    <font>
      <b/>
      <vertAlign val="superscript"/>
      <sz val="11"/>
      <color theme="0"/>
      <name val="Arial"/>
      <family val="2"/>
    </font>
    <font>
      <b/>
      <vertAlign val="superscript"/>
      <sz val="10"/>
      <color theme="0"/>
      <name val="Arial"/>
      <family val="2"/>
    </font>
    <font>
      <i/>
      <sz val="11"/>
      <color theme="1"/>
      <name val="Arial"/>
      <family val="2"/>
    </font>
    <font>
      <b/>
      <sz val="9"/>
      <color rgb="FFFFFFFF"/>
      <name val="Arial"/>
      <family val="2"/>
    </font>
    <font>
      <b/>
      <sz val="9"/>
      <color theme="0"/>
      <name val="Arial"/>
      <family val="2"/>
    </font>
    <font>
      <b/>
      <sz val="11"/>
      <color rgb="FF002060"/>
      <name val="Arial"/>
      <family val="2"/>
    </font>
    <font>
      <sz val="11"/>
      <color rgb="FF002060"/>
      <name val="Arial"/>
      <family val="2"/>
    </font>
    <font>
      <b/>
      <sz val="11"/>
      <color rgb="FF000000"/>
      <name val="Arial"/>
      <family val="2"/>
    </font>
    <font>
      <sz val="11"/>
      <color rgb="FF000000"/>
      <name val="Arial"/>
      <family val="2"/>
    </font>
    <font>
      <sz val="11"/>
      <color rgb="FFFF0000"/>
      <name val="Arial"/>
      <family val="2"/>
    </font>
    <font>
      <b/>
      <sz val="8"/>
      <name val="Arial"/>
      <family val="2"/>
    </font>
    <font>
      <b/>
      <sz val="8"/>
      <color theme="0"/>
      <name val="Arial"/>
      <family val="2"/>
    </font>
    <font>
      <sz val="8"/>
      <color theme="0"/>
      <name val="Arial"/>
      <family val="2"/>
    </font>
    <font>
      <b/>
      <sz val="8"/>
      <color theme="1"/>
      <name val="Arial"/>
      <family val="2"/>
    </font>
    <font>
      <b/>
      <sz val="8"/>
      <color indexed="8"/>
      <name val="Arial"/>
      <family val="2"/>
    </font>
    <font>
      <sz val="8"/>
      <color indexed="8"/>
      <name val="Arial"/>
      <family val="2"/>
    </font>
    <font>
      <sz val="10"/>
      <color indexed="8"/>
      <name val="Arial"/>
      <family val="2"/>
    </font>
    <font>
      <b/>
      <sz val="9"/>
      <color rgb="FF000F47"/>
      <name val="Arial"/>
      <family val="2"/>
    </font>
    <font>
      <sz val="11"/>
      <color rgb="FF000F47"/>
      <name val="Calibri"/>
      <family val="2"/>
      <scheme val="minor"/>
    </font>
    <font>
      <b/>
      <sz val="11"/>
      <color rgb="FFFFFFFF"/>
      <name val="Arial"/>
      <family val="2"/>
    </font>
    <font>
      <sz val="11"/>
      <color theme="1"/>
      <name val="Calibri"/>
      <family val="2"/>
      <scheme val="minor"/>
    </font>
  </fonts>
  <fills count="3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65"/>
        <bgColor indexed="64"/>
      </patternFill>
    </fill>
    <fill>
      <patternFill patternType="solid">
        <fgColor rgb="FF003865"/>
        <bgColor indexed="64"/>
      </patternFill>
    </fill>
    <fill>
      <patternFill patternType="solid">
        <fgColor rgb="FF0077A0"/>
        <bgColor indexed="64"/>
      </patternFill>
    </fill>
    <fill>
      <patternFill patternType="solid">
        <fgColor rgb="FF00968F"/>
        <bgColor indexed="64"/>
      </patternFill>
    </fill>
    <fill>
      <patternFill patternType="solid">
        <fgColor rgb="FF009DE0"/>
        <bgColor indexed="64"/>
      </patternFill>
    </fill>
    <fill>
      <patternFill patternType="solid">
        <fgColor rgb="FF87A0C4"/>
        <bgColor indexed="64"/>
      </patternFill>
    </fill>
    <fill>
      <patternFill patternType="solid">
        <fgColor rgb="FF154970"/>
        <bgColor indexed="64"/>
      </patternFill>
    </fill>
    <fill>
      <patternFill patternType="solid">
        <fgColor rgb="FF005E5D"/>
        <bgColor indexed="64"/>
      </patternFill>
    </fill>
    <fill>
      <patternFill patternType="solid">
        <fgColor theme="0" tint="-0.14996795556505021"/>
        <bgColor indexed="64"/>
      </patternFill>
    </fill>
    <fill>
      <patternFill patternType="solid">
        <fgColor rgb="FFC6EEFF"/>
        <bgColor indexed="64"/>
      </patternFill>
    </fill>
    <fill>
      <patternFill patternType="solid">
        <fgColor rgb="FFFFFFCC"/>
        <bgColor indexed="64"/>
      </patternFill>
    </fill>
    <fill>
      <patternFill patternType="lightUp">
        <bgColor theme="0" tint="-4.9958800012207406E-2"/>
      </patternFill>
    </fill>
    <fill>
      <patternFill patternType="solid">
        <fgColor rgb="FFB2025B"/>
        <bgColor indexed="64"/>
      </patternFill>
    </fill>
    <fill>
      <patternFill patternType="solid">
        <fgColor rgb="FF8246AF"/>
        <bgColor indexed="64"/>
      </patternFill>
    </fill>
    <fill>
      <patternFill patternType="solid">
        <fgColor theme="1" tint="0.34998626667073579"/>
        <bgColor indexed="64"/>
      </patternFill>
    </fill>
    <fill>
      <patternFill patternType="solid">
        <fgColor rgb="FFFFFFFF"/>
        <bgColor indexed="64"/>
      </patternFill>
    </fill>
    <fill>
      <patternFill patternType="solid">
        <fgColor rgb="FF000F47"/>
        <bgColor indexed="64"/>
      </patternFill>
    </fill>
    <fill>
      <patternFill patternType="solid">
        <fgColor rgb="FFCEECFF"/>
        <bgColor indexed="64"/>
      </patternFill>
    </fill>
    <fill>
      <patternFill patternType="solid">
        <fgColor rgb="FF82BAFF"/>
        <bgColor indexed="64"/>
      </patternFill>
    </fill>
    <fill>
      <patternFill patternType="solid">
        <fgColor rgb="FFE6D9F0"/>
        <bgColor indexed="64"/>
      </patternFill>
    </fill>
    <fill>
      <patternFill patternType="solid">
        <fgColor rgb="FF82BAFF"/>
        <bgColor indexed="64"/>
      </patternFill>
    </fill>
    <fill>
      <patternFill patternType="solid">
        <fgColor rgb="FF0B4BFF"/>
        <bgColor indexed="64"/>
      </patternFill>
    </fill>
    <fill>
      <patternFill patternType="solid">
        <fgColor rgb="FFF2F2F2"/>
        <bgColor indexed="64"/>
      </patternFill>
    </fill>
    <fill>
      <patternFill patternType="solid">
        <fgColor rgb="FFCBD3DE"/>
        <bgColor indexed="64"/>
      </patternFill>
    </fill>
    <fill>
      <patternFill patternType="solid">
        <fgColor rgb="FF002C77"/>
        <bgColor indexed="64"/>
      </patternFill>
    </fill>
    <fill>
      <patternFill patternType="solid">
        <fgColor rgb="FFA6E2EF"/>
        <bgColor indexed="64"/>
      </patternFill>
    </fill>
    <fill>
      <patternFill patternType="solid">
        <fgColor rgb="FF006D9E"/>
        <bgColor indexed="64"/>
      </patternFill>
    </fill>
    <fill>
      <patternFill patternType="solid">
        <fgColor theme="1" tint="4.9989318521683403E-2"/>
        <bgColor indexed="64"/>
      </patternFill>
    </fill>
  </fills>
  <borders count="100">
    <border>
      <left/>
      <right/>
      <top/>
      <bottom/>
      <diagonal/>
    </border>
    <border>
      <left/>
      <right/>
      <top style="thin">
        <color rgb="FF00A8C8"/>
      </top>
      <bottom/>
      <diagonal/>
    </border>
    <border>
      <left style="thin">
        <color indexed="9"/>
      </left>
      <right style="thin">
        <color indexed="9"/>
      </right>
      <top style="thin">
        <color indexed="9"/>
      </top>
      <bottom style="thin">
        <color indexed="9"/>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bottom style="thin">
        <color rgb="FF000F47"/>
      </bottom>
      <diagonal/>
    </border>
    <border>
      <left/>
      <right/>
      <top/>
      <bottom style="thin">
        <color rgb="FF0B4BFF"/>
      </bottom>
      <diagonal/>
    </border>
    <border>
      <left/>
      <right/>
      <top style="thin">
        <color rgb="FF0B4BFF"/>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rgb="FF000F47"/>
      </left>
      <right style="thin">
        <color rgb="FF000F47"/>
      </right>
      <top style="thin">
        <color rgb="FF000F47"/>
      </top>
      <bottom style="thin">
        <color rgb="FF000F47"/>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rgb="FFFFFFFF"/>
      </left>
      <right style="thin">
        <color rgb="FF000F47"/>
      </right>
      <top style="thin">
        <color rgb="FFFFFFFF"/>
      </top>
      <bottom style="thin">
        <color rgb="FFFFFFFF"/>
      </bottom>
      <diagonal/>
    </border>
    <border>
      <left style="thin">
        <color rgb="FF000F47"/>
      </left>
      <right style="thin">
        <color rgb="FFFFFFFF"/>
      </right>
      <top style="thin">
        <color rgb="FFFFFFFF"/>
      </top>
      <bottom style="thin">
        <color rgb="FFFFFFFF"/>
      </bottom>
      <diagonal/>
    </border>
    <border>
      <left style="thin">
        <color rgb="FF000F47"/>
      </left>
      <right/>
      <top style="thin">
        <color rgb="FFFFFFFF"/>
      </top>
      <bottom style="thin">
        <color rgb="FFFFFFFF"/>
      </bottom>
      <diagonal/>
    </border>
    <border>
      <left/>
      <right style="thin">
        <color rgb="FF000F47"/>
      </right>
      <top style="thin">
        <color rgb="FFFFFFFF"/>
      </top>
      <bottom style="thin">
        <color rgb="FFFFFFFF"/>
      </bottom>
      <diagonal/>
    </border>
    <border>
      <left style="thin">
        <color rgb="FF000F47"/>
      </left>
      <right style="thin">
        <color rgb="FFFFFFFF"/>
      </right>
      <top style="thin">
        <color rgb="FFFFFFFF"/>
      </top>
      <bottom style="thin">
        <color rgb="FF000F47"/>
      </bottom>
      <diagonal/>
    </border>
    <border>
      <left style="thin">
        <color rgb="FFFFFFFF"/>
      </left>
      <right style="thin">
        <color rgb="FF000F47"/>
      </right>
      <top style="thin">
        <color rgb="FFFFFFFF"/>
      </top>
      <bottom style="thin">
        <color rgb="FF000F47"/>
      </bottom>
      <diagonal/>
    </border>
    <border>
      <left style="thin">
        <color rgb="FFFFFFFF"/>
      </left>
      <right style="thin">
        <color rgb="FF000F47"/>
      </right>
      <top/>
      <bottom style="thin">
        <color rgb="FFFFFFFF"/>
      </bottom>
      <diagonal/>
    </border>
    <border>
      <left/>
      <right/>
      <top style="thin">
        <color rgb="FF002C77"/>
      </top>
      <bottom style="thin">
        <color rgb="FF002C77"/>
      </bottom>
      <diagonal/>
    </border>
    <border>
      <left style="thin">
        <color rgb="FF002C77"/>
      </left>
      <right/>
      <top style="thin">
        <color rgb="FF002C77"/>
      </top>
      <bottom style="thin">
        <color rgb="FFA6E2EF"/>
      </bottom>
      <diagonal/>
    </border>
    <border>
      <left/>
      <right style="thin">
        <color rgb="FF002C77"/>
      </right>
      <top style="thin">
        <color rgb="FF002C77"/>
      </top>
      <bottom style="thin">
        <color rgb="FFA6E2EF"/>
      </bottom>
      <diagonal/>
    </border>
    <border>
      <left/>
      <right/>
      <top style="thin">
        <color rgb="FFA6E2EF"/>
      </top>
      <bottom style="thin">
        <color rgb="FFA6E2EF"/>
      </bottom>
      <diagonal/>
    </border>
    <border>
      <left style="thin">
        <color rgb="FFA6E2EF"/>
      </left>
      <right style="thin">
        <color rgb="FF002C77"/>
      </right>
      <top style="thin">
        <color rgb="FFA6E2EF"/>
      </top>
      <bottom style="thin">
        <color rgb="FFA6E2EF"/>
      </bottom>
      <diagonal/>
    </border>
    <border>
      <left style="thin">
        <color rgb="FF002C77"/>
      </left>
      <right style="thin">
        <color rgb="FFA6E2EF"/>
      </right>
      <top style="thin">
        <color rgb="FFA6E2EF"/>
      </top>
      <bottom style="thin">
        <color rgb="FFA6E2EF"/>
      </bottom>
      <diagonal/>
    </border>
    <border>
      <left style="thin">
        <color rgb="FF002C77"/>
      </left>
      <right/>
      <top style="thin">
        <color rgb="FFA6E2EF"/>
      </top>
      <bottom style="thin">
        <color rgb="FFA6E2EF"/>
      </bottom>
      <diagonal/>
    </border>
    <border>
      <left/>
      <right style="thin">
        <color rgb="FF002C77"/>
      </right>
      <top style="thin">
        <color rgb="FFA6E2EF"/>
      </top>
      <bottom style="thin">
        <color rgb="FFA6E2EF"/>
      </bottom>
      <diagonal/>
    </border>
    <border>
      <left/>
      <right style="thin">
        <color rgb="FFA6E2EF"/>
      </right>
      <top style="thin">
        <color rgb="FFA6E2EF"/>
      </top>
      <bottom style="thin">
        <color rgb="FFA6E2EF"/>
      </bottom>
      <diagonal/>
    </border>
    <border>
      <left style="thin">
        <color rgb="FF002C77"/>
      </left>
      <right style="thin">
        <color rgb="FFA6E2EF"/>
      </right>
      <top/>
      <bottom style="thin">
        <color rgb="FFA6E2EF"/>
      </bottom>
      <diagonal/>
    </border>
    <border>
      <left style="thin">
        <color rgb="FFA6E2EF"/>
      </left>
      <right style="thin">
        <color rgb="FF002C77"/>
      </right>
      <top/>
      <bottom style="thin">
        <color rgb="FFA6E2EF"/>
      </bottom>
      <diagonal/>
    </border>
    <border>
      <left style="medium">
        <color rgb="FF0B4BFF"/>
      </left>
      <right/>
      <top/>
      <bottom/>
      <diagonal/>
    </border>
    <border>
      <left/>
      <right style="medium">
        <color rgb="FF0B4BFF"/>
      </right>
      <top/>
      <bottom/>
      <diagonal/>
    </border>
    <border>
      <left style="medium">
        <color rgb="FF0B4BFF"/>
      </left>
      <right/>
      <top style="thin">
        <color rgb="FF002C77"/>
      </top>
      <bottom style="thin">
        <color rgb="FF002C77"/>
      </bottom>
      <diagonal/>
    </border>
    <border>
      <left/>
      <right style="medium">
        <color rgb="FF0B4BFF"/>
      </right>
      <top style="thin">
        <color rgb="FF002C77"/>
      </top>
      <bottom style="thin">
        <color rgb="FF002C77"/>
      </bottom>
      <diagonal/>
    </border>
    <border>
      <left style="medium">
        <color rgb="FF0B4BFF"/>
      </left>
      <right/>
      <top/>
      <bottom style="thin">
        <color rgb="FFA6E2EF"/>
      </bottom>
      <diagonal/>
    </border>
    <border>
      <left/>
      <right style="medium">
        <color rgb="FF0B4BFF"/>
      </right>
      <top/>
      <bottom style="thin">
        <color rgb="FFA6E2EF"/>
      </bottom>
      <diagonal/>
    </border>
    <border>
      <left style="medium">
        <color rgb="FF0B4BFF"/>
      </left>
      <right/>
      <top style="thin">
        <color rgb="FFA6E2EF"/>
      </top>
      <bottom style="thin">
        <color rgb="FFA6E2EF"/>
      </bottom>
      <diagonal/>
    </border>
    <border>
      <left/>
      <right style="medium">
        <color rgb="FF0B4BFF"/>
      </right>
      <top style="thin">
        <color rgb="FFA6E2EF"/>
      </top>
      <bottom style="thin">
        <color rgb="FFA6E2EF"/>
      </bottom>
      <diagonal/>
    </border>
    <border>
      <left style="medium">
        <color rgb="FF0B4BFF"/>
      </left>
      <right/>
      <top style="thin">
        <color rgb="FFA6E2EF"/>
      </top>
      <bottom/>
      <diagonal/>
    </border>
    <border>
      <left style="medium">
        <color rgb="FF0B4BFF"/>
      </left>
      <right/>
      <top style="thin">
        <color rgb="FFA6E2EF"/>
      </top>
      <bottom style="medium">
        <color rgb="FF0B4BFF"/>
      </bottom>
      <diagonal/>
    </border>
    <border>
      <left/>
      <right style="medium">
        <color rgb="FF0B4BFF"/>
      </right>
      <top style="thin">
        <color rgb="FFA6E2EF"/>
      </top>
      <bottom style="medium">
        <color rgb="FF0B4BFF"/>
      </bottom>
      <diagonal/>
    </border>
    <border>
      <left style="medium">
        <color rgb="FF0B4BFF"/>
      </left>
      <right/>
      <top style="thin">
        <color rgb="FF002C77"/>
      </top>
      <bottom style="thin">
        <color rgb="FFA6E2EF"/>
      </bottom>
      <diagonal/>
    </border>
    <border>
      <left/>
      <right style="medium">
        <color rgb="FF0B4BFF"/>
      </right>
      <top style="thin">
        <color rgb="FF002C77"/>
      </top>
      <bottom style="thin">
        <color rgb="FFA6E2EF"/>
      </bottom>
      <diagonal/>
    </border>
    <border>
      <left style="thin">
        <color rgb="FFA6E2EF"/>
      </left>
      <right style="medium">
        <color rgb="FF0B4BFF"/>
      </right>
      <top style="thin">
        <color rgb="FFA6E2EF"/>
      </top>
      <bottom style="thin">
        <color rgb="FFA6E2EF"/>
      </bottom>
      <diagonal/>
    </border>
    <border>
      <left style="thin">
        <color rgb="FFA6E2EF"/>
      </left>
      <right style="medium">
        <color rgb="FF0B4BFF"/>
      </right>
      <top/>
      <bottom style="thin">
        <color rgb="FFA6E2EF"/>
      </bottom>
      <diagonal/>
    </border>
    <border>
      <left style="medium">
        <color rgb="FF0B4BFF"/>
      </left>
      <right style="thin">
        <color rgb="FFABEAF3"/>
      </right>
      <top style="thin">
        <color rgb="FFA6E2EF"/>
      </top>
      <bottom style="thin">
        <color rgb="FFA6E2EF"/>
      </bottom>
      <diagonal/>
    </border>
    <border>
      <left style="medium">
        <color rgb="FF0B4BFF"/>
      </left>
      <right style="thin">
        <color rgb="FFABEAF3"/>
      </right>
      <top style="thin">
        <color rgb="FFA6E2EF"/>
      </top>
      <bottom style="medium">
        <color rgb="FF0B4BFF"/>
      </bottom>
      <diagonal/>
    </border>
    <border>
      <left style="thin">
        <color rgb="FF002C77"/>
      </left>
      <right style="thin">
        <color rgb="FFA6E2EF"/>
      </right>
      <top style="thin">
        <color rgb="FFA6E2EF"/>
      </top>
      <bottom style="medium">
        <color rgb="FF0B4BFF"/>
      </bottom>
      <diagonal/>
    </border>
    <border>
      <left style="thin">
        <color rgb="FFA6E2EF"/>
      </left>
      <right style="thin">
        <color rgb="FF002C77"/>
      </right>
      <top style="thin">
        <color rgb="FFA6E2EF"/>
      </top>
      <bottom style="medium">
        <color rgb="FF0B4BFF"/>
      </bottom>
      <diagonal/>
    </border>
    <border>
      <left style="thin">
        <color rgb="FFA6E2EF"/>
      </left>
      <right style="medium">
        <color rgb="FF0B4BFF"/>
      </right>
      <top style="thin">
        <color rgb="FFA6E2EF"/>
      </top>
      <bottom style="medium">
        <color rgb="FF0B4BFF"/>
      </bottom>
      <diagonal/>
    </border>
    <border>
      <left/>
      <right style="thin">
        <color rgb="FFA6E2EF"/>
      </right>
      <top/>
      <bottom style="thin">
        <color rgb="FFA6E2EF"/>
      </bottom>
      <diagonal/>
    </border>
    <border>
      <left/>
      <right style="thin">
        <color rgb="FFA6E2EF"/>
      </right>
      <top style="thin">
        <color rgb="FFA6E2EF"/>
      </top>
      <bottom style="medium">
        <color rgb="FF0B4BFF"/>
      </bottom>
      <diagonal/>
    </border>
    <border>
      <left style="thin">
        <color rgb="FF1DBDD3"/>
      </left>
      <right style="medium">
        <color rgb="FF0B4BFF"/>
      </right>
      <top style="thin">
        <color rgb="FFA6E2EF"/>
      </top>
      <bottom style="thin">
        <color rgb="FFA6E2EF"/>
      </bottom>
      <diagonal/>
    </border>
    <border>
      <left/>
      <right style="medium">
        <color rgb="FF0B4BFF"/>
      </right>
      <top/>
      <bottom style="medium">
        <color rgb="FF0B4BFF"/>
      </bottom>
      <diagonal/>
    </border>
    <border>
      <left/>
      <right/>
      <top style="thin">
        <color rgb="FF002C77"/>
      </top>
      <bottom style="thin">
        <color rgb="FFA6E2EF"/>
      </bottom>
      <diagonal/>
    </border>
    <border>
      <left style="medium">
        <color rgb="FF0B4BFF"/>
      </left>
      <right/>
      <top style="thin">
        <color theme="0" tint="-4.9958800012207406E-2"/>
      </top>
      <bottom style="thin">
        <color theme="0" tint="-4.9958800012207406E-2"/>
      </bottom>
      <diagonal/>
    </border>
    <border>
      <left style="thin">
        <color theme="0" tint="-4.9958800012207406E-2"/>
      </left>
      <right style="medium">
        <color rgb="FF0B4BFF"/>
      </right>
      <top style="thin">
        <color theme="0" tint="-4.9958800012207406E-2"/>
      </top>
      <bottom style="thin">
        <color theme="0" tint="-4.9958800012207406E-2"/>
      </bottom>
      <diagonal/>
    </border>
    <border>
      <left style="thin">
        <color rgb="FFA6E2EF"/>
      </left>
      <right style="medium">
        <color rgb="FF0B4BFF"/>
      </right>
      <top style="thin">
        <color theme="0" tint="-4.9958800012207406E-2"/>
      </top>
      <bottom style="thin">
        <color theme="0" tint="-4.9958800012207406E-2"/>
      </bottom>
      <diagonal/>
    </border>
    <border>
      <left style="medium">
        <color rgb="FF0B4BFF"/>
      </left>
      <right/>
      <top style="thin">
        <color theme="0" tint="-4.9958800012207406E-2"/>
      </top>
      <bottom style="medium">
        <color rgb="FF0B4BFF"/>
      </bottom>
      <diagonal/>
    </border>
    <border>
      <left style="thin">
        <color theme="0" tint="-4.9958800012207406E-2"/>
      </left>
      <right style="medium">
        <color rgb="FF0B4BFF"/>
      </right>
      <top style="thin">
        <color theme="0" tint="-4.9958800012207406E-2"/>
      </top>
      <bottom style="medium">
        <color rgb="FF0B4BFF"/>
      </bottom>
      <diagonal/>
    </border>
    <border>
      <left style="medium">
        <color rgb="FF0B4BFF"/>
      </left>
      <right/>
      <top style="medium">
        <color rgb="FF0B4BFF"/>
      </top>
      <bottom/>
      <diagonal/>
    </border>
    <border>
      <left/>
      <right style="medium">
        <color rgb="FF0B4BFF"/>
      </right>
      <top style="medium">
        <color rgb="FF0B4BFF"/>
      </top>
      <bottom/>
      <diagonal/>
    </border>
    <border>
      <left style="medium">
        <color rgb="FF0B4BFF"/>
      </left>
      <right style="medium">
        <color rgb="FF0B4BFF"/>
      </right>
      <top/>
      <bottom/>
      <diagonal/>
    </border>
    <border>
      <left/>
      <right style="medium">
        <color rgb="FF0B4BFF"/>
      </right>
      <top style="thin">
        <color theme="0" tint="-4.9958800012207406E-2"/>
      </top>
      <bottom style="thin">
        <color theme="0" tint="-4.9958800012207406E-2"/>
      </bottom>
      <diagonal/>
    </border>
    <border>
      <left style="thin">
        <color rgb="FF000F47"/>
      </left>
      <right/>
      <top/>
      <bottom/>
      <diagonal/>
    </border>
    <border>
      <left style="thin">
        <color rgb="FF1DBDD3"/>
      </left>
      <right style="medium">
        <color rgb="FF0B4BFF"/>
      </right>
      <top style="thin">
        <color rgb="FFA6E2EF"/>
      </top>
      <bottom style="medium">
        <color rgb="FF0B4BFF"/>
      </bottom>
      <diagonal/>
    </border>
    <border>
      <left/>
      <right/>
      <top style="medium">
        <color rgb="FF0B4BFF"/>
      </top>
      <bottom/>
      <diagonal/>
    </border>
    <border>
      <left/>
      <right style="thin">
        <color rgb="FF000F47"/>
      </right>
      <top/>
      <bottom/>
      <diagonal/>
    </border>
    <border>
      <left style="thin">
        <color rgb="FF000F47"/>
      </left>
      <right/>
      <top style="thin">
        <color auto="1"/>
      </top>
      <bottom/>
      <diagonal/>
    </border>
    <border>
      <left/>
      <right style="thin">
        <color rgb="FF000F47"/>
      </right>
      <top style="thin">
        <color auto="1"/>
      </top>
      <bottom/>
      <diagonal/>
    </border>
    <border>
      <left style="thin">
        <color auto="1"/>
      </left>
      <right/>
      <top/>
      <bottom/>
      <diagonal/>
    </border>
    <border>
      <left style="medium">
        <color rgb="FF0B4BFF"/>
      </left>
      <right/>
      <top style="medium">
        <color rgb="FF0B4BFF"/>
      </top>
      <bottom style="medium">
        <color rgb="FF0B4BFF"/>
      </bottom>
      <diagonal/>
    </border>
    <border>
      <left/>
      <right/>
      <top style="medium">
        <color rgb="FF0B4BFF"/>
      </top>
      <bottom style="medium">
        <color rgb="FF0B4BFF"/>
      </bottom>
      <diagonal/>
    </border>
    <border>
      <left/>
      <right style="medium">
        <color rgb="FF0B4BFF"/>
      </right>
      <top style="medium">
        <color rgb="FF0B4BFF"/>
      </top>
      <bottom style="medium">
        <color rgb="FF0B4BFF"/>
      </bottom>
      <diagonal/>
    </border>
    <border>
      <left style="thin">
        <color rgb="FF002C77"/>
      </left>
      <right style="thin">
        <color rgb="FF002C77"/>
      </right>
      <top/>
      <bottom style="thin">
        <color rgb="FF002C77"/>
      </bottom>
      <diagonal/>
    </border>
    <border>
      <left style="thin">
        <color rgb="FF002C77"/>
      </left>
      <right style="medium">
        <color rgb="FF0B4BFF"/>
      </right>
      <top/>
      <bottom style="thin">
        <color rgb="FF002C77"/>
      </bottom>
      <diagonal/>
    </border>
    <border>
      <left/>
      <right style="thin">
        <color rgb="FF002C77"/>
      </right>
      <top/>
      <bottom/>
      <diagonal/>
    </border>
    <border>
      <left style="thin">
        <color rgb="FF002C77"/>
      </left>
      <right style="thin">
        <color rgb="FF002C77"/>
      </right>
      <top/>
      <bottom/>
      <diagonal/>
    </border>
    <border>
      <left style="thin">
        <color rgb="FF002C77"/>
      </left>
      <right style="medium">
        <color rgb="FF0B4BFF"/>
      </right>
      <top/>
      <bottom/>
      <diagonal/>
    </border>
    <border>
      <left style="thin">
        <color rgb="FF000F47"/>
      </left>
      <right/>
      <top style="thin">
        <color rgb="FF000F47"/>
      </top>
      <bottom style="thin">
        <color rgb="FF000F47"/>
      </bottom>
      <diagonal/>
    </border>
    <border>
      <left/>
      <right/>
      <top style="thin">
        <color rgb="FF000F47"/>
      </top>
      <bottom style="thin">
        <color rgb="FF000F47"/>
      </bottom>
      <diagonal/>
    </border>
    <border>
      <left/>
      <right style="thin">
        <color rgb="FF000F47"/>
      </right>
      <top style="thin">
        <color rgb="FF000F47"/>
      </top>
      <bottom style="thin">
        <color rgb="FF000F47"/>
      </bottom>
      <diagonal/>
    </border>
    <border>
      <left style="medium">
        <color rgb="FF0B4BFF"/>
      </left>
      <right/>
      <top/>
      <bottom style="thin">
        <color rgb="FF002C77"/>
      </bottom>
      <diagonal/>
    </border>
    <border>
      <left/>
      <right style="medium">
        <color rgb="FF0070C0"/>
      </right>
      <top/>
      <bottom style="thin">
        <color rgb="FF002C77"/>
      </bottom>
      <diagonal/>
    </border>
    <border>
      <left style="thin">
        <color rgb="FF000F47"/>
      </left>
      <right/>
      <top style="thin">
        <color rgb="FF000F47"/>
      </top>
      <bottom/>
      <diagonal/>
    </border>
    <border>
      <left/>
      <right style="thin">
        <color rgb="FF000F47"/>
      </right>
      <top style="thin">
        <color rgb="FF000F47"/>
      </top>
      <bottom/>
      <diagonal/>
    </border>
    <border>
      <left/>
      <right/>
      <top style="thin">
        <color rgb="FFFFFFFF"/>
      </top>
      <bottom style="thin">
        <color rgb="FFFFFFFF"/>
      </bottom>
      <diagonal/>
    </border>
    <border>
      <left style="thin">
        <color rgb="FF000F47"/>
      </left>
      <right/>
      <top/>
      <bottom style="thin">
        <color rgb="FF000F47"/>
      </bottom>
      <diagonal/>
    </border>
    <border>
      <left/>
      <right style="thin">
        <color rgb="FF000F47"/>
      </right>
      <top/>
      <bottom style="thin">
        <color rgb="FF000F47"/>
      </bottom>
      <diagonal/>
    </border>
    <border>
      <left/>
      <right style="thin">
        <color auto="1"/>
      </right>
      <top style="thin">
        <color auto="1"/>
      </top>
      <bottom style="thin">
        <color auto="1"/>
      </bottom>
      <diagonal/>
    </border>
    <border>
      <left style="thin">
        <color auto="1"/>
      </left>
      <right style="thin">
        <color auto="1"/>
      </right>
      <top/>
      <bottom/>
      <diagonal/>
    </border>
    <border>
      <left style="medium">
        <color auto="1"/>
      </left>
      <right/>
      <top/>
      <bottom/>
      <diagonal/>
    </border>
  </borders>
  <cellStyleXfs count="15">
    <xf numFmtId="0" fontId="0" fillId="0" borderId="0"/>
    <xf numFmtId="9" fontId="89" fillId="0" borderId="0" applyFont="0" applyFill="0" applyBorder="0" applyAlignment="0" applyProtection="0"/>
    <xf numFmtId="43" fontId="89" fillId="0" borderId="0" applyFont="0" applyFill="0" applyBorder="0" applyAlignment="0" applyProtection="0"/>
    <xf numFmtId="0" fontId="2" fillId="0" borderId="0"/>
    <xf numFmtId="0" fontId="9" fillId="0" borderId="0" applyNumberFormat="0" applyFill="0" applyBorder="0" applyAlignment="0" applyProtection="0"/>
    <xf numFmtId="0" fontId="10" fillId="0" borderId="0"/>
    <xf numFmtId="0" fontId="18" fillId="0" borderId="0"/>
    <xf numFmtId="0" fontId="10" fillId="0" borderId="0"/>
    <xf numFmtId="0" fontId="32" fillId="0" borderId="0"/>
    <xf numFmtId="0" fontId="53" fillId="0" borderId="0"/>
    <xf numFmtId="0" fontId="21" fillId="0" borderId="0"/>
    <xf numFmtId="44" fontId="21" fillId="0" borderId="0" applyFont="0" applyFill="0" applyBorder="0" applyAlignment="0" applyProtection="0"/>
    <xf numFmtId="0" fontId="21" fillId="0" borderId="0"/>
    <xf numFmtId="9" fontId="2" fillId="0" borderId="0" applyFont="0" applyFill="0" applyBorder="0" applyAlignment="0" applyProtection="0"/>
    <xf numFmtId="0" fontId="85" fillId="0" borderId="0"/>
  </cellStyleXfs>
  <cellXfs count="573">
    <xf numFmtId="0" fontId="0" fillId="0" borderId="0" xfId="0"/>
    <xf numFmtId="0" fontId="31" fillId="0" borderId="0" xfId="0" applyFont="1" applyAlignment="1">
      <alignment horizontal="left" vertical="top" wrapText="1"/>
    </xf>
    <xf numFmtId="0" fontId="37" fillId="0" borderId="97" xfId="0" applyFont="1" applyBorder="1" applyAlignment="1">
      <alignment horizontal="left" vertical="center"/>
    </xf>
    <xf numFmtId="0" fontId="37" fillId="0" borderId="17" xfId="0" applyFont="1" applyBorder="1" applyAlignment="1">
      <alignment horizontal="left" vertical="center"/>
    </xf>
    <xf numFmtId="0" fontId="37" fillId="0" borderId="17" xfId="0" applyFont="1" applyBorder="1" applyAlignment="1">
      <alignment horizontal="left" vertical="center" wrapText="1"/>
    </xf>
    <xf numFmtId="0" fontId="37" fillId="0" borderId="16" xfId="0" applyFont="1" applyBorder="1" applyAlignment="1">
      <alignment horizontal="left" vertical="center" wrapText="1"/>
    </xf>
    <xf numFmtId="0" fontId="49" fillId="0" borderId="0" xfId="0" applyFont="1" applyAlignment="1" applyProtection="1">
      <alignment horizontal="left" vertical="center" wrapText="1"/>
      <protection locked="0"/>
    </xf>
    <xf numFmtId="0" fontId="48" fillId="31" borderId="0" xfId="0" applyFont="1" applyFill="1" applyAlignment="1">
      <alignment horizontal="left" vertical="center"/>
    </xf>
    <xf numFmtId="0" fontId="48" fillId="31" borderId="99" xfId="0" applyFont="1" applyFill="1" applyBorder="1" applyAlignment="1">
      <alignment horizontal="left" vertical="center"/>
    </xf>
    <xf numFmtId="0" fontId="0" fillId="0" borderId="97" xfId="0" applyBorder="1" applyAlignment="1" applyProtection="1">
      <alignment horizontal="left" vertical="top" wrapText="1"/>
      <protection locked="0"/>
    </xf>
    <xf numFmtId="0" fontId="0" fillId="0" borderId="17" xfId="0" applyBorder="1" applyAlignment="1" applyProtection="1">
      <alignment horizontal="left" vertical="top" wrapText="1"/>
      <protection locked="0"/>
    </xf>
    <xf numFmtId="0" fontId="1" fillId="0" borderId="16" xfId="0" applyFont="1" applyBorder="1" applyAlignment="1" applyProtection="1">
      <alignment horizontal="left" vertical="top" wrapText="1"/>
      <protection locked="0"/>
    </xf>
    <xf numFmtId="37" fontId="1" fillId="0" borderId="97" xfId="2" applyNumberFormat="1" applyFont="1" applyFill="1" applyBorder="1" applyAlignment="1" applyProtection="1">
      <alignment horizontal="left" vertical="center"/>
      <protection locked="0"/>
    </xf>
    <xf numFmtId="37" fontId="1" fillId="0" borderId="17" xfId="2" applyNumberFormat="1" applyFont="1" applyFill="1" applyBorder="1" applyAlignment="1" applyProtection="1">
      <alignment horizontal="left" vertical="center"/>
      <protection locked="0"/>
    </xf>
    <xf numFmtId="37" fontId="1" fillId="0" borderId="16" xfId="2" applyNumberFormat="1" applyFont="1" applyFill="1" applyBorder="1" applyAlignment="1" applyProtection="1">
      <alignment horizontal="left" vertical="center"/>
      <protection locked="0"/>
    </xf>
    <xf numFmtId="0" fontId="2" fillId="0" borderId="0" xfId="3"/>
    <xf numFmtId="0" fontId="4" fillId="0" borderId="0" xfId="3" applyFont="1" applyAlignment="1">
      <alignment vertical="top" wrapText="1"/>
    </xf>
    <xf numFmtId="49" fontId="5" fillId="0" borderId="0" xfId="3" applyNumberFormat="1" applyFont="1" applyAlignment="1">
      <alignment vertical="top"/>
    </xf>
    <xf numFmtId="0" fontId="3" fillId="0" borderId="0" xfId="3" applyFont="1"/>
    <xf numFmtId="0" fontId="6" fillId="0" borderId="0" xfId="3" applyFont="1"/>
    <xf numFmtId="0" fontId="7" fillId="0" borderId="0" xfId="3" applyFont="1"/>
    <xf numFmtId="0" fontId="2" fillId="0" borderId="1" xfId="3" applyBorder="1"/>
    <xf numFmtId="0" fontId="1" fillId="0" borderId="0" xfId="3" applyFont="1"/>
    <xf numFmtId="0" fontId="10" fillId="0" borderId="0" xfId="0" applyFont="1" applyAlignment="1">
      <alignment vertical="center" wrapText="1"/>
    </xf>
    <xf numFmtId="49" fontId="1" fillId="0" borderId="0" xfId="3" applyNumberFormat="1" applyFont="1"/>
    <xf numFmtId="49" fontId="12" fillId="0" borderId="0" xfId="3" applyNumberFormat="1" applyFont="1"/>
    <xf numFmtId="49" fontId="14" fillId="0" borderId="0" xfId="3" applyNumberFormat="1" applyFont="1"/>
    <xf numFmtId="49" fontId="1" fillId="0" borderId="0" xfId="3" applyNumberFormat="1" applyFont="1" applyAlignment="1">
      <alignment horizontal="left" indent="3"/>
    </xf>
    <xf numFmtId="14" fontId="1" fillId="0" borderId="0" xfId="3" applyNumberFormat="1" applyFont="1" applyAlignment="1">
      <alignment horizontal="left" indent="3"/>
    </xf>
    <xf numFmtId="165" fontId="1" fillId="0" borderId="0" xfId="3" applyNumberFormat="1" applyFont="1" applyAlignment="1">
      <alignment horizontal="left" indent="3"/>
    </xf>
    <xf numFmtId="49" fontId="1" fillId="0" borderId="0" xfId="3" applyNumberFormat="1" applyFont="1" applyAlignment="1">
      <alignment horizontal="right" indent="1"/>
    </xf>
    <xf numFmtId="0" fontId="1" fillId="0" borderId="0" xfId="3" quotePrefix="1" applyFont="1" applyAlignment="1">
      <alignment vertical="top" wrapText="1"/>
    </xf>
    <xf numFmtId="0" fontId="20" fillId="0" borderId="0" xfId="3" applyFont="1" applyAlignment="1">
      <alignment horizontal="left" vertical="center" indent="1"/>
    </xf>
    <xf numFmtId="0" fontId="16" fillId="2" borderId="0" xfId="7" applyFont="1" applyFill="1" applyAlignment="1">
      <alignment vertical="top"/>
    </xf>
    <xf numFmtId="0" fontId="14" fillId="3" borderId="0" xfId="0" applyFont="1" applyFill="1"/>
    <xf numFmtId="0" fontId="10" fillId="3" borderId="0" xfId="7" applyFill="1" applyAlignment="1">
      <alignment horizontal="left" vertical="top" wrapText="1"/>
    </xf>
    <xf numFmtId="0" fontId="10" fillId="4" borderId="0" xfId="7" applyFill="1"/>
    <xf numFmtId="0" fontId="10" fillId="2" borderId="2" xfId="7" applyFill="1" applyBorder="1" applyAlignment="1">
      <alignment vertical="top"/>
    </xf>
    <xf numFmtId="0" fontId="10" fillId="2" borderId="0" xfId="7" applyFill="1" applyAlignment="1">
      <alignment horizontal="left" vertical="top"/>
    </xf>
    <xf numFmtId="0" fontId="10" fillId="2" borderId="0" xfId="7" applyFill="1" applyAlignment="1">
      <alignment vertical="top"/>
    </xf>
    <xf numFmtId="0" fontId="10" fillId="3" borderId="2" xfId="7" applyFill="1" applyBorder="1" applyAlignment="1">
      <alignment vertical="top"/>
    </xf>
    <xf numFmtId="0" fontId="10" fillId="3" borderId="0" xfId="7" applyFill="1"/>
    <xf numFmtId="0" fontId="28" fillId="3" borderId="0" xfId="7" applyFont="1" applyFill="1" applyAlignment="1">
      <alignment horizontal="left" vertical="top" wrapText="1"/>
    </xf>
    <xf numFmtId="0" fontId="21" fillId="3" borderId="0" xfId="7" applyFont="1" applyFill="1" applyAlignment="1">
      <alignment horizontal="left" vertical="top" wrapText="1"/>
    </xf>
    <xf numFmtId="3" fontId="21" fillId="3" borderId="0" xfId="7" applyNumberFormat="1" applyFont="1" applyFill="1" applyAlignment="1">
      <alignment horizontal="left" vertical="top" wrapText="1"/>
    </xf>
    <xf numFmtId="0" fontId="29" fillId="3" borderId="0" xfId="7" applyFont="1" applyFill="1" applyAlignment="1">
      <alignment horizontal="left" vertical="top" wrapText="1"/>
    </xf>
    <xf numFmtId="0" fontId="28" fillId="3" borderId="0" xfId="7" applyFont="1" applyFill="1" applyAlignment="1">
      <alignment vertical="top" wrapText="1"/>
    </xf>
    <xf numFmtId="0" fontId="10" fillId="0" borderId="0" xfId="7"/>
    <xf numFmtId="0" fontId="10" fillId="0" borderId="2" xfId="7" applyBorder="1" applyAlignment="1">
      <alignment vertical="top"/>
    </xf>
    <xf numFmtId="0" fontId="10" fillId="0" borderId="0" xfId="7" applyAlignment="1">
      <alignment vertical="top"/>
    </xf>
    <xf numFmtId="0" fontId="30" fillId="4" borderId="0" xfId="7" applyFont="1" applyFill="1"/>
    <xf numFmtId="0" fontId="21" fillId="2" borderId="0" xfId="7" applyFont="1" applyFill="1" applyAlignment="1">
      <alignment horizontal="left" vertical="top"/>
    </xf>
    <xf numFmtId="0" fontId="10" fillId="0" borderId="0" xfId="0" applyFont="1"/>
    <xf numFmtId="0" fontId="1" fillId="0" borderId="0" xfId="0" applyFont="1"/>
    <xf numFmtId="0" fontId="31" fillId="0" borderId="0" xfId="0" applyFont="1"/>
    <xf numFmtId="0" fontId="10" fillId="3" borderId="0" xfId="7" applyFill="1" applyAlignment="1">
      <alignment vertical="top"/>
    </xf>
    <xf numFmtId="0" fontId="13" fillId="0" borderId="0" xfId="3" applyFont="1"/>
    <xf numFmtId="0" fontId="8" fillId="0" borderId="0" xfId="3" applyFont="1"/>
    <xf numFmtId="0" fontId="31" fillId="0" borderId="0" xfId="0" applyFont="1" applyAlignment="1">
      <alignment horizontal="left"/>
    </xf>
    <xf numFmtId="0" fontId="33" fillId="0" borderId="0" xfId="0" applyFont="1" applyAlignment="1">
      <alignment vertical="center"/>
    </xf>
    <xf numFmtId="0" fontId="33" fillId="0" borderId="0" xfId="0" applyFont="1"/>
    <xf numFmtId="0" fontId="33" fillId="0" borderId="0" xfId="0" applyFont="1" applyProtection="1">
      <protection locked="0"/>
    </xf>
    <xf numFmtId="0" fontId="1" fillId="0" borderId="0" xfId="0" applyFont="1" applyProtection="1">
      <protection locked="0"/>
    </xf>
    <xf numFmtId="0" fontId="34" fillId="0" borderId="0" xfId="0" applyFont="1"/>
    <xf numFmtId="0" fontId="34" fillId="0" borderId="0" xfId="0" applyFont="1" applyProtection="1">
      <protection locked="0"/>
    </xf>
    <xf numFmtId="0" fontId="37" fillId="0" borderId="0" xfId="0" applyFont="1" applyAlignment="1">
      <alignment horizontal="center" vertical="center" wrapText="1"/>
    </xf>
    <xf numFmtId="0" fontId="17" fillId="0" borderId="0" xfId="0" applyFont="1" applyAlignment="1">
      <alignment horizontal="center" vertical="center" wrapText="1"/>
    </xf>
    <xf numFmtId="0" fontId="37" fillId="0" borderId="0" xfId="0" applyFont="1" applyAlignment="1">
      <alignment horizontal="center" vertical="center"/>
    </xf>
    <xf numFmtId="0" fontId="17" fillId="0" borderId="0" xfId="0" applyFont="1" applyAlignment="1">
      <alignment horizontal="center" vertical="center"/>
    </xf>
    <xf numFmtId="0" fontId="37" fillId="0" borderId="0" xfId="0" applyFont="1" applyAlignment="1" applyProtection="1">
      <alignment horizontal="center" vertical="center"/>
      <protection locked="0"/>
    </xf>
    <xf numFmtId="0" fontId="12" fillId="0" borderId="0" xfId="0" applyFont="1" applyAlignment="1">
      <alignment horizontal="right" vertical="center" wrapText="1"/>
    </xf>
    <xf numFmtId="0" fontId="16" fillId="0" borderId="0" xfId="0" applyFont="1" applyAlignment="1">
      <alignment horizontal="right" vertical="center" wrapText="1"/>
    </xf>
    <xf numFmtId="0" fontId="15" fillId="0" borderId="0" xfId="0" applyFont="1" applyAlignment="1">
      <alignment horizontal="center" vertical="center"/>
    </xf>
    <xf numFmtId="0" fontId="12" fillId="0" borderId="0" xfId="0" applyFont="1" applyAlignment="1">
      <alignment horizontal="center" vertical="center"/>
    </xf>
    <xf numFmtId="0" fontId="16" fillId="0" borderId="0" xfId="0" applyFont="1" applyAlignment="1">
      <alignment horizontal="center" vertical="center"/>
    </xf>
    <xf numFmtId="0" fontId="12" fillId="0" borderId="0" xfId="0" applyFont="1" applyAlignment="1" applyProtection="1">
      <alignment horizontal="center" vertical="center"/>
      <protection locked="0"/>
    </xf>
    <xf numFmtId="0" fontId="15" fillId="0" borderId="0" xfId="0" quotePrefix="1" applyFont="1" applyAlignment="1">
      <alignment horizontal="center" vertical="center"/>
    </xf>
    <xf numFmtId="0" fontId="16" fillId="0" borderId="0" xfId="0" quotePrefix="1" applyFont="1" applyAlignment="1">
      <alignment horizontal="center" vertical="center"/>
    </xf>
    <xf numFmtId="0" fontId="10" fillId="0" borderId="0" xfId="0" applyFont="1" applyAlignment="1">
      <alignment horizontal="right" vertical="center" indent="1"/>
    </xf>
    <xf numFmtId="0" fontId="1" fillId="0" borderId="0" xfId="0" applyFont="1" applyAlignment="1">
      <alignment horizontal="right" vertical="center" indent="1"/>
    </xf>
    <xf numFmtId="0" fontId="12" fillId="0" borderId="0" xfId="0" applyFont="1" applyAlignment="1">
      <alignment vertical="center" wrapText="1"/>
    </xf>
    <xf numFmtId="0" fontId="12" fillId="0" borderId="0" xfId="0" applyFont="1" applyAlignment="1">
      <alignment vertical="center"/>
    </xf>
    <xf numFmtId="0" fontId="12" fillId="0" borderId="0" xfId="0" applyFont="1" applyAlignment="1" applyProtection="1">
      <alignment vertical="center"/>
      <protection locked="0"/>
    </xf>
    <xf numFmtId="0" fontId="1" fillId="0" borderId="0" xfId="0" applyFont="1" applyAlignment="1">
      <alignment vertical="center" wrapText="1"/>
    </xf>
    <xf numFmtId="0" fontId="1" fillId="0" borderId="0" xfId="0" applyFont="1" applyAlignment="1">
      <alignment vertical="center"/>
    </xf>
    <xf numFmtId="0" fontId="39" fillId="5" borderId="3" xfId="0" applyFont="1" applyFill="1" applyBorder="1" applyAlignment="1">
      <alignment vertical="center"/>
    </xf>
    <xf numFmtId="0" fontId="39" fillId="5" borderId="4" xfId="0" applyFont="1" applyFill="1" applyBorder="1" applyAlignment="1">
      <alignment vertical="center"/>
    </xf>
    <xf numFmtId="0" fontId="39" fillId="5" borderId="5" xfId="0" applyFont="1" applyFill="1" applyBorder="1" applyAlignment="1">
      <alignment vertical="center"/>
    </xf>
    <xf numFmtId="0" fontId="1" fillId="0" borderId="0" xfId="0" applyFont="1" applyAlignment="1" applyProtection="1">
      <alignment vertical="center"/>
      <protection locked="0"/>
    </xf>
    <xf numFmtId="0" fontId="31" fillId="0" borderId="0" xfId="0" applyFont="1" applyAlignment="1">
      <alignment vertical="center"/>
    </xf>
    <xf numFmtId="0" fontId="40" fillId="6" borderId="6" xfId="0" applyFont="1" applyFill="1" applyBorder="1" applyAlignment="1">
      <alignment horizontal="center" vertical="center"/>
    </xf>
    <xf numFmtId="0" fontId="40" fillId="7" borderId="6" xfId="0" applyFont="1" applyFill="1" applyBorder="1" applyAlignment="1">
      <alignment horizontal="center" vertical="center"/>
    </xf>
    <xf numFmtId="0" fontId="40" fillId="8" borderId="6" xfId="0" applyFont="1" applyFill="1" applyBorder="1" applyAlignment="1">
      <alignment horizontal="center" vertical="center"/>
    </xf>
    <xf numFmtId="0" fontId="25" fillId="9" borderId="6" xfId="0" applyFont="1" applyFill="1" applyBorder="1" applyAlignment="1">
      <alignment horizontal="center" vertical="center"/>
    </xf>
    <xf numFmtId="0" fontId="25" fillId="10" borderId="6" xfId="0" applyFont="1" applyFill="1" applyBorder="1" applyAlignment="1">
      <alignment horizontal="center" vertical="center"/>
    </xf>
    <xf numFmtId="0" fontId="25" fillId="11" borderId="6" xfId="0" applyFont="1" applyFill="1" applyBorder="1" applyAlignment="1">
      <alignment horizontal="center" vertical="center"/>
    </xf>
    <xf numFmtId="0" fontId="31" fillId="0" borderId="0" xfId="0" applyFont="1" applyAlignment="1" applyProtection="1">
      <alignment vertical="center"/>
      <protection locked="0"/>
    </xf>
    <xf numFmtId="0" fontId="1" fillId="0" borderId="0" xfId="0" applyFont="1" applyAlignment="1">
      <alignment horizontal="center"/>
    </xf>
    <xf numFmtId="0" fontId="1" fillId="0" borderId="0" xfId="0" applyFont="1" applyAlignment="1" applyProtection="1">
      <alignment horizontal="center"/>
      <protection locked="0"/>
    </xf>
    <xf numFmtId="0" fontId="12" fillId="12" borderId="3" xfId="0" applyFont="1" applyFill="1" applyBorder="1" applyAlignment="1">
      <alignment vertical="center" wrapText="1"/>
    </xf>
    <xf numFmtId="0" fontId="12" fillId="12" borderId="4" xfId="0" applyFont="1" applyFill="1" applyBorder="1" applyAlignment="1">
      <alignment vertical="center" wrapText="1"/>
    </xf>
    <xf numFmtId="0" fontId="12" fillId="12" borderId="5" xfId="0" applyFont="1" applyFill="1" applyBorder="1" applyAlignment="1">
      <alignment vertical="center" wrapText="1"/>
    </xf>
    <xf numFmtId="0" fontId="15" fillId="13" borderId="6" xfId="0" applyFont="1" applyFill="1" applyBorder="1" applyAlignment="1">
      <alignment vertical="center" wrapText="1"/>
    </xf>
    <xf numFmtId="3" fontId="14" fillId="13" borderId="6" xfId="0" applyNumberFormat="1" applyFont="1" applyFill="1" applyBorder="1" applyAlignment="1">
      <alignment horizontal="center" vertical="center" wrapText="1"/>
    </xf>
    <xf numFmtId="9" fontId="14" fillId="13" borderId="6" xfId="1" applyFont="1" applyFill="1" applyBorder="1" applyAlignment="1" applyProtection="1">
      <alignment horizontal="center" vertical="center"/>
    </xf>
    <xf numFmtId="10" fontId="14" fillId="13" borderId="6" xfId="1" applyNumberFormat="1" applyFont="1" applyFill="1" applyBorder="1" applyAlignment="1" applyProtection="1">
      <alignment horizontal="center" vertical="center"/>
    </xf>
    <xf numFmtId="6" fontId="14" fillId="13" borderId="6" xfId="0" applyNumberFormat="1" applyFont="1" applyFill="1" applyBorder="1" applyAlignment="1">
      <alignment horizontal="center" vertical="center" wrapText="1"/>
    </xf>
    <xf numFmtId="8" fontId="14" fillId="13" borderId="6" xfId="0" applyNumberFormat="1" applyFont="1" applyFill="1" applyBorder="1" applyAlignment="1">
      <alignment horizontal="center" vertical="center"/>
    </xf>
    <xf numFmtId="166" fontId="14" fillId="13" borderId="6" xfId="0" applyNumberFormat="1" applyFont="1" applyFill="1" applyBorder="1" applyAlignment="1">
      <alignment horizontal="center" vertical="center" wrapText="1"/>
    </xf>
    <xf numFmtId="3" fontId="10" fillId="14" borderId="6" xfId="0" applyNumberFormat="1" applyFont="1" applyFill="1" applyBorder="1" applyAlignment="1" applyProtection="1">
      <alignment horizontal="center" vertical="center" wrapText="1"/>
      <protection locked="0"/>
    </xf>
    <xf numFmtId="0" fontId="12" fillId="0" borderId="0" xfId="0" applyFont="1"/>
    <xf numFmtId="0" fontId="37" fillId="0" borderId="7" xfId="0" applyFont="1" applyBorder="1" applyAlignment="1">
      <alignment vertical="center" wrapText="1"/>
    </xf>
    <xf numFmtId="8" fontId="16" fillId="15" borderId="8" xfId="0" applyNumberFormat="1" applyFont="1" applyFill="1" applyBorder="1" applyAlignment="1">
      <alignment horizontal="center" vertical="center"/>
    </xf>
    <xf numFmtId="8" fontId="12" fillId="15" borderId="8" xfId="0" applyNumberFormat="1" applyFont="1" applyFill="1" applyBorder="1" applyAlignment="1">
      <alignment horizontal="center" vertical="center"/>
    </xf>
    <xf numFmtId="166" fontId="25" fillId="16" borderId="8" xfId="0" applyNumberFormat="1" applyFont="1" applyFill="1" applyBorder="1" applyAlignment="1">
      <alignment horizontal="center" vertical="center" wrapText="1"/>
    </xf>
    <xf numFmtId="166" fontId="25" fillId="17" borderId="8" xfId="0" applyNumberFormat="1" applyFont="1" applyFill="1" applyBorder="1" applyAlignment="1">
      <alignment horizontal="center" vertical="center" wrapText="1"/>
    </xf>
    <xf numFmtId="166" fontId="25" fillId="9" borderId="8" xfId="0" applyNumberFormat="1" applyFont="1" applyFill="1" applyBorder="1" applyAlignment="1">
      <alignment horizontal="center" vertical="center" wrapText="1"/>
    </xf>
    <xf numFmtId="8" fontId="12" fillId="15" borderId="9" xfId="0" applyNumberFormat="1" applyFont="1" applyFill="1" applyBorder="1" applyAlignment="1">
      <alignment horizontal="center" vertical="center"/>
    </xf>
    <xf numFmtId="0" fontId="12" fillId="0" borderId="0" xfId="0" applyFont="1" applyProtection="1">
      <protection locked="0"/>
    </xf>
    <xf numFmtId="0" fontId="1" fillId="0" borderId="0" xfId="0" applyFont="1" applyAlignment="1">
      <alignment wrapText="1"/>
    </xf>
    <xf numFmtId="0" fontId="10" fillId="0" borderId="0" xfId="0" applyFont="1" applyAlignment="1">
      <alignment wrapText="1"/>
    </xf>
    <xf numFmtId="166" fontId="1" fillId="0" borderId="0" xfId="0" applyNumberFormat="1" applyFont="1" applyAlignment="1">
      <alignment horizontal="center"/>
    </xf>
    <xf numFmtId="166" fontId="10" fillId="0" borderId="0" xfId="0" applyNumberFormat="1" applyFont="1" applyAlignment="1">
      <alignment horizontal="center"/>
    </xf>
    <xf numFmtId="0" fontId="10" fillId="0" borderId="0" xfId="0" applyFont="1" applyAlignment="1">
      <alignment horizontal="center"/>
    </xf>
    <xf numFmtId="8" fontId="12" fillId="0" borderId="0" xfId="0" applyNumberFormat="1" applyFont="1" applyAlignment="1">
      <alignment horizontal="center" vertical="center"/>
    </xf>
    <xf numFmtId="8" fontId="16" fillId="0" borderId="0" xfId="0" applyNumberFormat="1" applyFont="1" applyAlignment="1">
      <alignment horizontal="center" vertical="center"/>
    </xf>
    <xf numFmtId="0" fontId="12" fillId="0" borderId="0" xfId="0" applyFont="1" applyAlignment="1">
      <alignment horizontal="left" wrapText="1"/>
    </xf>
    <xf numFmtId="0" fontId="16" fillId="0" borderId="0" xfId="0" applyFont="1" applyAlignment="1">
      <alignment horizontal="left" wrapText="1"/>
    </xf>
    <xf numFmtId="0" fontId="12" fillId="0" borderId="0" xfId="0" applyFont="1" applyAlignment="1">
      <alignment horizontal="left"/>
    </xf>
    <xf numFmtId="0" fontId="16" fillId="0" borderId="0" xfId="0" applyFont="1" applyAlignment="1">
      <alignment horizontal="left"/>
    </xf>
    <xf numFmtId="8" fontId="12" fillId="0" borderId="0" xfId="0" applyNumberFormat="1" applyFont="1" applyAlignment="1" applyProtection="1">
      <alignment horizontal="center" vertical="center"/>
      <protection locked="0"/>
    </xf>
    <xf numFmtId="0" fontId="46" fillId="0" borderId="0" xfId="0" applyFont="1" applyAlignment="1">
      <alignment horizontal="left" wrapText="1"/>
    </xf>
    <xf numFmtId="0" fontId="27" fillId="0" borderId="0" xfId="0" applyFont="1" applyAlignment="1">
      <alignment horizontal="left" wrapText="1"/>
    </xf>
    <xf numFmtId="0" fontId="25" fillId="18" borderId="0" xfId="0" applyFont="1" applyFill="1" applyAlignment="1" applyProtection="1">
      <alignment horizontal="center" vertical="center"/>
      <protection locked="0"/>
    </xf>
    <xf numFmtId="0" fontId="47" fillId="0" borderId="0" xfId="0" applyFont="1" applyAlignment="1">
      <alignment horizontal="left" wrapText="1"/>
    </xf>
    <xf numFmtId="0" fontId="23" fillId="0" borderId="0" xfId="0" applyFont="1" applyAlignment="1">
      <alignment horizontal="left" wrapText="1"/>
    </xf>
    <xf numFmtId="0" fontId="1" fillId="0" borderId="0" xfId="0" applyFont="1" applyAlignment="1">
      <alignment vertical="top"/>
    </xf>
    <xf numFmtId="8" fontId="10" fillId="0" borderId="0" xfId="0" applyNumberFormat="1" applyFont="1" applyAlignment="1">
      <alignment horizontal="center"/>
    </xf>
    <xf numFmtId="8" fontId="1" fillId="0" borderId="0" xfId="0" applyNumberFormat="1" applyFont="1" applyAlignment="1" applyProtection="1">
      <alignment horizontal="center"/>
      <protection locked="0"/>
    </xf>
    <xf numFmtId="0" fontId="1" fillId="0" borderId="0" xfId="0" applyFont="1" applyAlignment="1">
      <alignment horizontal="left" vertical="top" wrapText="1"/>
    </xf>
    <xf numFmtId="0" fontId="0" fillId="0" borderId="0" xfId="0" applyAlignment="1">
      <alignment wrapText="1"/>
    </xf>
    <xf numFmtId="3" fontId="1" fillId="0" borderId="0" xfId="0" applyNumberFormat="1" applyFont="1" applyAlignment="1">
      <alignment horizontal="center" wrapText="1"/>
    </xf>
    <xf numFmtId="166" fontId="10" fillId="0" borderId="0" xfId="0" applyNumberFormat="1" applyFont="1" applyAlignment="1">
      <alignment horizontal="center" wrapText="1"/>
    </xf>
    <xf numFmtId="0" fontId="10" fillId="0" borderId="0" xfId="0" applyFont="1" applyAlignment="1">
      <alignment vertical="center"/>
    </xf>
    <xf numFmtId="0" fontId="50" fillId="0" borderId="0" xfId="0" applyFont="1" applyAlignment="1">
      <alignment vertical="center" wrapText="1"/>
    </xf>
    <xf numFmtId="0" fontId="49" fillId="0" borderId="0" xfId="0" applyFont="1" applyAlignment="1">
      <alignment vertical="center" wrapText="1"/>
    </xf>
    <xf numFmtId="0" fontId="49" fillId="0" borderId="0" xfId="0" applyFont="1" applyAlignment="1" applyProtection="1">
      <alignment vertical="center" wrapText="1"/>
      <protection locked="0"/>
    </xf>
    <xf numFmtId="0" fontId="1" fillId="0" borderId="0" xfId="0" applyFont="1" applyAlignment="1">
      <alignment horizontal="left" vertical="center"/>
    </xf>
    <xf numFmtId="0" fontId="50" fillId="19" borderId="0" xfId="0" applyFont="1" applyFill="1" applyAlignment="1">
      <alignment horizontal="left" vertical="center"/>
    </xf>
    <xf numFmtId="0" fontId="10" fillId="0" borderId="0" xfId="0" applyFont="1" applyAlignment="1">
      <alignment horizontal="left" vertical="center"/>
    </xf>
    <xf numFmtId="0" fontId="1" fillId="0" borderId="0" xfId="0" applyFont="1" applyAlignment="1" applyProtection="1">
      <alignment horizontal="left" vertical="center"/>
      <protection locked="0"/>
    </xf>
    <xf numFmtId="0" fontId="50" fillId="19" borderId="0" xfId="0" applyFont="1" applyFill="1" applyAlignment="1">
      <alignment vertical="center"/>
    </xf>
    <xf numFmtId="0" fontId="50" fillId="0" borderId="0" xfId="0" applyFont="1" applyAlignment="1">
      <alignment vertical="center"/>
    </xf>
    <xf numFmtId="0" fontId="51" fillId="0" borderId="0" xfId="0" applyFont="1" applyAlignment="1">
      <alignment vertical="center"/>
    </xf>
    <xf numFmtId="0" fontId="12" fillId="0" borderId="0" xfId="0" applyFont="1" applyAlignment="1">
      <alignment wrapText="1"/>
    </xf>
    <xf numFmtId="0" fontId="52" fillId="0" borderId="0" xfId="0" applyFont="1"/>
    <xf numFmtId="0" fontId="52" fillId="0" borderId="0" xfId="0" applyFont="1" applyAlignment="1">
      <alignment wrapText="1"/>
    </xf>
    <xf numFmtId="0" fontId="52" fillId="0" borderId="0" xfId="0" applyFont="1" applyProtection="1">
      <protection locked="0"/>
    </xf>
    <xf numFmtId="0" fontId="52" fillId="0" borderId="0" xfId="0" applyFont="1" applyAlignment="1" applyProtection="1">
      <alignment wrapText="1"/>
      <protection locked="0"/>
    </xf>
    <xf numFmtId="0" fontId="10" fillId="0" borderId="0" xfId="0" applyFont="1" applyAlignment="1" applyProtection="1">
      <alignment wrapText="1"/>
      <protection locked="0"/>
    </xf>
    <xf numFmtId="0" fontId="1" fillId="0" borderId="0" xfId="0" applyFont="1" applyAlignment="1" applyProtection="1">
      <alignment wrapText="1"/>
      <protection locked="0"/>
    </xf>
    <xf numFmtId="0" fontId="10" fillId="0" borderId="0" xfId="0" applyFont="1" applyProtection="1">
      <protection locked="0"/>
    </xf>
    <xf numFmtId="0" fontId="14" fillId="0" borderId="0" xfId="3" applyFont="1"/>
    <xf numFmtId="0" fontId="54" fillId="0" borderId="0" xfId="3" applyFont="1" applyAlignment="1">
      <alignment vertical="top"/>
    </xf>
    <xf numFmtId="0" fontId="55" fillId="0" borderId="0" xfId="0" applyFont="1"/>
    <xf numFmtId="0" fontId="56" fillId="0" borderId="0" xfId="3" applyFont="1"/>
    <xf numFmtId="0" fontId="57" fillId="0" borderId="0" xfId="3" applyFont="1" applyAlignment="1">
      <alignment vertical="center"/>
    </xf>
    <xf numFmtId="0" fontId="56" fillId="0" borderId="0" xfId="3" applyFont="1" applyAlignment="1">
      <alignment horizontal="right" vertical="center" readingOrder="1"/>
    </xf>
    <xf numFmtId="0" fontId="2" fillId="0" borderId="10" xfId="3" applyBorder="1"/>
    <xf numFmtId="164" fontId="58" fillId="0" borderId="0" xfId="3" applyNumberFormat="1" applyFont="1" applyAlignment="1">
      <alignment horizontal="left" vertical="center"/>
    </xf>
    <xf numFmtId="0" fontId="60" fillId="0" borderId="0" xfId="3" applyFont="1"/>
    <xf numFmtId="0" fontId="2" fillId="0" borderId="11" xfId="3" applyBorder="1"/>
    <xf numFmtId="0" fontId="60" fillId="0" borderId="11" xfId="3" applyFont="1" applyBorder="1"/>
    <xf numFmtId="0" fontId="62" fillId="0" borderId="0" xfId="3" applyFont="1"/>
    <xf numFmtId="0" fontId="62" fillId="0" borderId="12" xfId="3" applyFont="1" applyBorder="1"/>
    <xf numFmtId="0" fontId="62" fillId="0" borderId="0" xfId="3" applyFont="1" applyAlignment="1">
      <alignment horizontal="left" vertical="top"/>
    </xf>
    <xf numFmtId="0" fontId="62" fillId="0" borderId="0" xfId="3" applyFont="1" applyAlignment="1">
      <alignment horizontal="left" vertical="top" wrapText="1"/>
    </xf>
    <xf numFmtId="0" fontId="62" fillId="0" borderId="0" xfId="0" applyFont="1" applyAlignment="1">
      <alignment vertical="center" wrapText="1"/>
    </xf>
    <xf numFmtId="0" fontId="63" fillId="0" borderId="0" xfId="0" applyFont="1" applyAlignment="1">
      <alignment wrapText="1"/>
    </xf>
    <xf numFmtId="0" fontId="63" fillId="0" borderId="13" xfId="0" applyFont="1" applyBorder="1" applyAlignment="1">
      <alignment wrapText="1"/>
    </xf>
    <xf numFmtId="0" fontId="62" fillId="3" borderId="0" xfId="3" applyFont="1" applyFill="1"/>
    <xf numFmtId="3" fontId="62" fillId="3" borderId="0" xfId="3" applyNumberFormat="1" applyFont="1" applyFill="1" applyAlignment="1">
      <alignment horizontal="left" vertical="top" wrapText="1"/>
    </xf>
    <xf numFmtId="14" fontId="62" fillId="3" borderId="0" xfId="3" applyNumberFormat="1" applyFont="1" applyFill="1" applyAlignment="1">
      <alignment horizontal="left" vertical="top" wrapText="1"/>
    </xf>
    <xf numFmtId="0" fontId="59" fillId="0" borderId="0" xfId="3" applyFont="1" applyAlignment="1">
      <alignment horizontal="left" vertical="top"/>
    </xf>
    <xf numFmtId="0" fontId="59" fillId="0" borderId="0" xfId="3" applyFont="1"/>
    <xf numFmtId="0" fontId="62" fillId="0" borderId="0" xfId="3" applyFont="1" applyAlignment="1">
      <alignment vertical="center"/>
    </xf>
    <xf numFmtId="0" fontId="64" fillId="0" borderId="0" xfId="3" applyFont="1" applyAlignment="1">
      <alignment horizontal="center" vertical="center"/>
    </xf>
    <xf numFmtId="0" fontId="62" fillId="0" borderId="0" xfId="3" applyFont="1" applyAlignment="1">
      <alignment vertical="top"/>
    </xf>
    <xf numFmtId="0" fontId="59" fillId="0" borderId="0" xfId="3" applyFont="1" applyAlignment="1">
      <alignment horizontal="left" indent="1"/>
    </xf>
    <xf numFmtId="0" fontId="62" fillId="0" borderId="0" xfId="3" applyFont="1" applyAlignment="1">
      <alignment horizontal="left" indent="1"/>
    </xf>
    <xf numFmtId="0" fontId="62" fillId="0" borderId="0" xfId="3" quotePrefix="1" applyFont="1" applyAlignment="1">
      <alignment vertical="top" wrapText="1"/>
    </xf>
    <xf numFmtId="0" fontId="61" fillId="0" borderId="11" xfId="3" applyFont="1" applyBorder="1"/>
    <xf numFmtId="0" fontId="62" fillId="0" borderId="11" xfId="3" applyFont="1" applyBorder="1"/>
    <xf numFmtId="0" fontId="65" fillId="19" borderId="0" xfId="0" applyFont="1" applyFill="1" applyAlignment="1">
      <alignment vertical="center" wrapText="1"/>
    </xf>
    <xf numFmtId="0" fontId="65" fillId="19" borderId="0" xfId="0" applyFont="1" applyFill="1" applyAlignment="1">
      <alignment horizontal="center" vertical="center" wrapText="1"/>
    </xf>
    <xf numFmtId="0" fontId="66" fillId="0" borderId="0" xfId="4" applyFont="1" applyAlignment="1">
      <alignment vertical="top"/>
    </xf>
    <xf numFmtId="0" fontId="62" fillId="0" borderId="0" xfId="4" applyFont="1" applyAlignment="1">
      <alignment vertical="top"/>
    </xf>
    <xf numFmtId="0" fontId="62" fillId="0" borderId="0" xfId="4" applyFont="1" applyAlignment="1">
      <alignment vertical="center"/>
    </xf>
    <xf numFmtId="0" fontId="61" fillId="0" borderId="0" xfId="3" applyFont="1"/>
    <xf numFmtId="0" fontId="67" fillId="0" borderId="11" xfId="3" applyFont="1" applyBorder="1"/>
    <xf numFmtId="49" fontId="62" fillId="0" borderId="0" xfId="3" applyNumberFormat="1" applyFont="1"/>
    <xf numFmtId="0" fontId="67" fillId="0" borderId="0" xfId="3" applyFont="1"/>
    <xf numFmtId="0" fontId="20" fillId="20" borderId="14" xfId="3" applyFont="1" applyFill="1" applyBorder="1" applyAlignment="1">
      <alignment horizontal="left" vertical="center" indent="1"/>
    </xf>
    <xf numFmtId="0" fontId="22" fillId="20" borderId="14" xfId="3" applyFont="1" applyFill="1" applyBorder="1"/>
    <xf numFmtId="164" fontId="67" fillId="0" borderId="14" xfId="3" applyNumberFormat="1" applyFont="1" applyBorder="1" applyAlignment="1">
      <alignment horizontal="left" vertical="top" wrapText="1" indent="1"/>
    </xf>
    <xf numFmtId="0" fontId="67" fillId="0" borderId="14" xfId="3" applyFont="1" applyBorder="1" applyAlignment="1">
      <alignment horizontal="left" vertical="top" wrapText="1"/>
    </xf>
    <xf numFmtId="0" fontId="67" fillId="21" borderId="14" xfId="3" applyFont="1" applyFill="1" applyBorder="1" applyAlignment="1">
      <alignment horizontal="left" vertical="top" wrapText="1"/>
    </xf>
    <xf numFmtId="0" fontId="67" fillId="3" borderId="14" xfId="3" applyFont="1" applyFill="1" applyBorder="1" applyAlignment="1">
      <alignment horizontal="left" vertical="top" wrapText="1"/>
    </xf>
    <xf numFmtId="0" fontId="67" fillId="0" borderId="14" xfId="3" quotePrefix="1" applyFont="1" applyBorder="1" applyAlignment="1">
      <alignment horizontal="left" vertical="top" wrapText="1"/>
    </xf>
    <xf numFmtId="0" fontId="20" fillId="20" borderId="14" xfId="3" applyFont="1" applyFill="1" applyBorder="1" applyAlignment="1">
      <alignment horizontal="left" vertical="center"/>
    </xf>
    <xf numFmtId="0" fontId="60" fillId="3" borderId="11" xfId="3" applyFont="1" applyFill="1" applyBorder="1"/>
    <xf numFmtId="0" fontId="2" fillId="3" borderId="11" xfId="3" applyFill="1" applyBorder="1"/>
    <xf numFmtId="0" fontId="10" fillId="21" borderId="15" xfId="7" applyFill="1" applyBorder="1" applyAlignment="1">
      <alignment vertical="top"/>
    </xf>
    <xf numFmtId="0" fontId="10" fillId="21" borderId="15" xfId="7" applyFill="1" applyBorder="1" applyAlignment="1">
      <alignment horizontal="left" vertical="top"/>
    </xf>
    <xf numFmtId="0" fontId="67" fillId="4" borderId="15" xfId="7" applyFont="1" applyFill="1" applyBorder="1" applyAlignment="1">
      <alignment vertical="top" wrapText="1"/>
    </xf>
    <xf numFmtId="1" fontId="67" fillId="2" borderId="15" xfId="7" applyNumberFormat="1" applyFont="1" applyFill="1" applyBorder="1" applyAlignment="1">
      <alignment horizontal="left" vertical="top" wrapText="1"/>
    </xf>
    <xf numFmtId="0" fontId="67" fillId="0" borderId="15" xfId="7" applyFont="1" applyBorder="1" applyAlignment="1">
      <alignment vertical="top" wrapText="1"/>
    </xf>
    <xf numFmtId="0" fontId="67" fillId="3" borderId="15" xfId="7" applyFont="1" applyFill="1" applyBorder="1" applyAlignment="1">
      <alignment vertical="top" wrapText="1"/>
    </xf>
    <xf numFmtId="0" fontId="67" fillId="2" borderId="15" xfId="7" applyFont="1" applyFill="1" applyBorder="1" applyAlignment="1">
      <alignment vertical="top" wrapText="1"/>
    </xf>
    <xf numFmtId="0" fontId="67" fillId="21" borderId="15" xfId="7" applyFont="1" applyFill="1" applyBorder="1" applyAlignment="1" applyProtection="1">
      <alignment horizontal="left" vertical="top" wrapText="1"/>
      <protection locked="0"/>
    </xf>
    <xf numFmtId="0" fontId="68" fillId="21" borderId="15" xfId="7" applyFont="1" applyFill="1" applyBorder="1" applyAlignment="1" applyProtection="1">
      <alignment horizontal="left" vertical="top" wrapText="1"/>
      <protection locked="0"/>
    </xf>
    <xf numFmtId="0" fontId="28" fillId="22" borderId="15" xfId="7" applyFont="1" applyFill="1" applyBorder="1" applyAlignment="1" applyProtection="1">
      <alignment horizontal="center" vertical="top" wrapText="1"/>
      <protection locked="0"/>
    </xf>
    <xf numFmtId="0" fontId="10" fillId="20" borderId="15" xfId="7" applyFill="1" applyBorder="1"/>
    <xf numFmtId="0" fontId="25" fillId="20" borderId="15" xfId="7" applyFont="1" applyFill="1" applyBorder="1"/>
    <xf numFmtId="0" fontId="10" fillId="20" borderId="15" xfId="7" applyFill="1" applyBorder="1" applyProtection="1">
      <protection locked="0"/>
    </xf>
    <xf numFmtId="0" fontId="24" fillId="20" borderId="15" xfId="7" applyFont="1" applyFill="1" applyBorder="1" applyAlignment="1">
      <alignment vertical="top" wrapText="1"/>
    </xf>
    <xf numFmtId="0" fontId="28" fillId="20" borderId="15" xfId="7" applyFont="1" applyFill="1" applyBorder="1" applyAlignment="1" applyProtection="1">
      <alignment vertical="top" wrapText="1"/>
      <protection locked="0"/>
    </xf>
    <xf numFmtId="3" fontId="67" fillId="21" borderId="15" xfId="7" applyNumberFormat="1" applyFont="1" applyFill="1" applyBorder="1" applyAlignment="1" applyProtection="1">
      <alignment horizontal="left" vertical="top" wrapText="1"/>
      <protection locked="0"/>
    </xf>
    <xf numFmtId="0" fontId="68" fillId="21" borderId="15" xfId="7" applyFont="1" applyFill="1" applyBorder="1" applyAlignment="1" applyProtection="1">
      <alignment horizontal="center" vertical="center" wrapText="1"/>
      <protection locked="0"/>
    </xf>
    <xf numFmtId="0" fontId="67" fillId="3" borderId="15" xfId="7" applyFont="1" applyFill="1" applyBorder="1" applyAlignment="1">
      <alignment horizontal="left" vertical="top" wrapText="1"/>
    </xf>
    <xf numFmtId="1" fontId="67" fillId="2" borderId="15" xfId="7" applyNumberFormat="1" applyFont="1" applyFill="1" applyBorder="1" applyAlignment="1">
      <alignment horizontal="left" vertical="top" wrapText="1" indent="2"/>
    </xf>
    <xf numFmtId="0" fontId="67" fillId="0" borderId="15" xfId="7" applyFont="1" applyBorder="1" applyAlignment="1">
      <alignment horizontal="left" vertical="top" wrapText="1"/>
    </xf>
    <xf numFmtId="1" fontId="67" fillId="0" borderId="15" xfId="7" applyNumberFormat="1" applyFont="1" applyBorder="1" applyAlignment="1">
      <alignment horizontal="left" vertical="top" wrapText="1" indent="2"/>
    </xf>
    <xf numFmtId="0" fontId="62" fillId="0" borderId="0" xfId="3" applyFont="1" applyAlignment="1">
      <alignment vertical="top" wrapText="1"/>
    </xf>
    <xf numFmtId="0" fontId="35" fillId="5" borderId="16" xfId="0" applyFont="1" applyFill="1" applyBorder="1" applyAlignment="1">
      <alignment horizontal="left" vertical="center" indent="1"/>
    </xf>
    <xf numFmtId="0" fontId="36" fillId="5" borderId="17" xfId="0" applyFont="1" applyFill="1" applyBorder="1" applyAlignment="1">
      <alignment vertical="center"/>
    </xf>
    <xf numFmtId="0" fontId="36" fillId="5" borderId="17" xfId="0" applyFont="1" applyFill="1" applyBorder="1" applyAlignment="1" applyProtection="1">
      <alignment vertical="center"/>
      <protection locked="0"/>
    </xf>
    <xf numFmtId="14" fontId="12" fillId="14" borderId="14" xfId="0" applyNumberFormat="1" applyFont="1" applyFill="1" applyBorder="1" applyProtection="1">
      <protection locked="0"/>
    </xf>
    <xf numFmtId="0" fontId="41" fillId="18" borderId="18" xfId="0" applyFont="1" applyFill="1" applyBorder="1" applyAlignment="1">
      <alignment horizontal="center" vertical="center" wrapText="1"/>
    </xf>
    <xf numFmtId="0" fontId="40" fillId="18" borderId="18" xfId="0" applyFont="1" applyFill="1" applyBorder="1" applyAlignment="1">
      <alignment horizontal="center" vertical="center" wrapText="1"/>
    </xf>
    <xf numFmtId="0" fontId="25" fillId="16" borderId="19" xfId="0" applyFont="1" applyFill="1" applyBorder="1" applyAlignment="1">
      <alignment horizontal="center" vertical="center" wrapText="1"/>
    </xf>
    <xf numFmtId="0" fontId="25" fillId="17" borderId="19" xfId="0" applyFont="1" applyFill="1" applyBorder="1" applyAlignment="1">
      <alignment horizontal="center" vertical="center" wrapText="1"/>
    </xf>
    <xf numFmtId="0" fontId="1" fillId="13" borderId="14" xfId="0" applyFont="1" applyFill="1" applyBorder="1"/>
    <xf numFmtId="0" fontId="16" fillId="0" borderId="14" xfId="0" applyFont="1" applyBorder="1" applyAlignment="1" applyProtection="1">
      <alignment horizontal="left" vertical="center" wrapText="1"/>
      <protection locked="0"/>
    </xf>
    <xf numFmtId="9" fontId="10" fillId="14" borderId="14" xfId="1" applyFont="1" applyFill="1" applyBorder="1" applyAlignment="1" applyProtection="1">
      <alignment horizontal="center" vertical="center"/>
      <protection locked="0"/>
    </xf>
    <xf numFmtId="10" fontId="10" fillId="14" borderId="14" xfId="1" applyNumberFormat="1" applyFont="1" applyFill="1" applyBorder="1" applyAlignment="1" applyProtection="1">
      <alignment horizontal="center" vertical="center"/>
      <protection locked="0"/>
    </xf>
    <xf numFmtId="168" fontId="10" fillId="14" borderId="14" xfId="0" applyNumberFormat="1" applyFont="1" applyFill="1" applyBorder="1" applyAlignment="1" applyProtection="1">
      <alignment horizontal="center" vertical="center"/>
      <protection locked="0"/>
    </xf>
    <xf numFmtId="166" fontId="10" fillId="14" borderId="14" xfId="0" applyNumberFormat="1" applyFont="1" applyFill="1" applyBorder="1" applyAlignment="1" applyProtection="1">
      <alignment horizontal="center" vertical="center"/>
      <protection locked="0"/>
    </xf>
    <xf numFmtId="166" fontId="10" fillId="23" borderId="14" xfId="0" applyNumberFormat="1" applyFont="1" applyFill="1" applyBorder="1" applyAlignment="1" applyProtection="1">
      <alignment horizontal="center" vertical="center" wrapText="1"/>
      <protection locked="0"/>
    </xf>
    <xf numFmtId="0" fontId="10" fillId="0" borderId="14" xfId="0" applyFont="1" applyBorder="1" applyProtection="1">
      <protection locked="0"/>
    </xf>
    <xf numFmtId="3" fontId="10" fillId="14" borderId="14" xfId="0" applyNumberFormat="1" applyFont="1" applyFill="1" applyBorder="1" applyAlignment="1" applyProtection="1">
      <alignment horizontal="center" vertical="center" wrapText="1"/>
      <protection locked="0"/>
    </xf>
    <xf numFmtId="0" fontId="16" fillId="0" borderId="19" xfId="0" applyFont="1" applyBorder="1" applyAlignment="1" applyProtection="1">
      <alignment horizontal="left" vertical="center" wrapText="1"/>
      <protection locked="0"/>
    </xf>
    <xf numFmtId="168" fontId="10" fillId="14" borderId="19" xfId="0" applyNumberFormat="1" applyFont="1" applyFill="1" applyBorder="1" applyAlignment="1" applyProtection="1">
      <alignment horizontal="center" vertical="center"/>
      <protection locked="0"/>
    </xf>
    <xf numFmtId="166" fontId="10" fillId="14" borderId="19" xfId="0" applyNumberFormat="1" applyFont="1" applyFill="1" applyBorder="1" applyAlignment="1" applyProtection="1">
      <alignment horizontal="center" vertical="center"/>
      <protection locked="0"/>
    </xf>
    <xf numFmtId="166" fontId="10" fillId="23" borderId="19" xfId="0" applyNumberFormat="1" applyFont="1" applyFill="1" applyBorder="1" applyAlignment="1" applyProtection="1">
      <alignment horizontal="center" vertical="center" wrapText="1"/>
      <protection locked="0"/>
    </xf>
    <xf numFmtId="0" fontId="12" fillId="0" borderId="14" xfId="0" applyFont="1" applyBorder="1" applyProtection="1">
      <protection locked="0"/>
    </xf>
    <xf numFmtId="9" fontId="10" fillId="14" borderId="19" xfId="1" applyFont="1" applyFill="1" applyBorder="1" applyAlignment="1" applyProtection="1">
      <alignment horizontal="center" vertical="center"/>
      <protection locked="0"/>
    </xf>
    <xf numFmtId="10" fontId="10" fillId="14" borderId="19" xfId="1" applyNumberFormat="1" applyFont="1" applyFill="1" applyBorder="1" applyAlignment="1" applyProtection="1">
      <alignment horizontal="center" vertical="center"/>
      <protection locked="0"/>
    </xf>
    <xf numFmtId="0" fontId="10" fillId="0" borderId="19" xfId="0" applyFont="1" applyBorder="1" applyProtection="1">
      <protection locked="0"/>
    </xf>
    <xf numFmtId="169" fontId="45" fillId="14" borderId="14" xfId="0" applyNumberFormat="1" applyFont="1" applyFill="1" applyBorder="1" applyAlignment="1" applyProtection="1">
      <alignment horizontal="center" vertical="center" wrapText="1"/>
      <protection locked="0"/>
    </xf>
    <xf numFmtId="0" fontId="46" fillId="0" borderId="0" xfId="0" applyFont="1"/>
    <xf numFmtId="10" fontId="10" fillId="0" borderId="14" xfId="1" applyNumberFormat="1" applyFont="1" applyFill="1" applyBorder="1" applyAlignment="1" applyProtection="1">
      <alignment vertical="center"/>
      <protection locked="0"/>
    </xf>
    <xf numFmtId="49" fontId="1" fillId="0" borderId="17" xfId="0" applyNumberFormat="1" applyFont="1" applyBorder="1" applyAlignment="1">
      <alignment horizontal="center" wrapText="1"/>
    </xf>
    <xf numFmtId="49" fontId="10" fillId="0" borderId="17" xfId="0" applyNumberFormat="1" applyFont="1" applyBorder="1" applyAlignment="1">
      <alignment horizontal="center" wrapText="1"/>
    </xf>
    <xf numFmtId="0" fontId="1" fillId="0" borderId="14" xfId="0" applyFont="1" applyBorder="1" applyAlignment="1" applyProtection="1">
      <alignment wrapText="1"/>
      <protection locked="0"/>
    </xf>
    <xf numFmtId="0" fontId="0" fillId="3" borderId="0" xfId="0" applyFill="1"/>
    <xf numFmtId="49" fontId="72" fillId="24" borderId="15" xfId="0" applyNumberFormat="1" applyFont="1" applyFill="1" applyBorder="1" applyAlignment="1">
      <alignment horizontal="center" vertical="center" wrapText="1"/>
    </xf>
    <xf numFmtId="49" fontId="72" fillId="25" borderId="15" xfId="0" applyNumberFormat="1" applyFont="1" applyFill="1" applyBorder="1" applyAlignment="1">
      <alignment horizontal="center" vertical="center" wrapText="1"/>
    </xf>
    <xf numFmtId="0" fontId="60" fillId="3" borderId="0" xfId="3" applyFont="1" applyFill="1"/>
    <xf numFmtId="0" fontId="2" fillId="3" borderId="0" xfId="3" applyFill="1"/>
    <xf numFmtId="0" fontId="20" fillId="22" borderId="15" xfId="3" applyFont="1" applyFill="1" applyBorder="1" applyAlignment="1">
      <alignment horizontal="center" vertical="center"/>
    </xf>
    <xf numFmtId="164" fontId="67" fillId="0" borderId="15" xfId="3" applyNumberFormat="1" applyFont="1" applyBorder="1" applyAlignment="1">
      <alignment horizontal="left" vertical="top" wrapText="1" indent="1"/>
    </xf>
    <xf numFmtId="0" fontId="67" fillId="0" borderId="15" xfId="3" applyFont="1" applyBorder="1" applyAlignment="1">
      <alignment horizontal="left" vertical="top" wrapText="1"/>
    </xf>
    <xf numFmtId="0" fontId="67" fillId="3" borderId="15" xfId="3" applyFont="1" applyFill="1" applyBorder="1" applyAlignment="1">
      <alignment horizontal="left" vertical="top" wrapText="1"/>
    </xf>
    <xf numFmtId="0" fontId="67" fillId="21" borderId="15" xfId="3" applyFont="1" applyFill="1" applyBorder="1" applyAlignment="1">
      <alignment horizontal="left" vertical="top" wrapText="1"/>
    </xf>
    <xf numFmtId="0" fontId="67" fillId="3" borderId="15" xfId="3" quotePrefix="1" applyFont="1" applyFill="1" applyBorder="1" applyAlignment="1">
      <alignment horizontal="left" vertical="top" wrapText="1"/>
    </xf>
    <xf numFmtId="0" fontId="59" fillId="0" borderId="0" xfId="0" applyFont="1"/>
    <xf numFmtId="0" fontId="78" fillId="3" borderId="0" xfId="0" applyFont="1" applyFill="1" applyAlignment="1">
      <alignment horizontal="left" wrapText="1" readingOrder="1"/>
    </xf>
    <xf numFmtId="0" fontId="75" fillId="3" borderId="0" xfId="0" applyFont="1" applyFill="1" applyAlignment="1">
      <alignment horizontal="left" wrapText="1" readingOrder="1"/>
    </xf>
    <xf numFmtId="0" fontId="20" fillId="20" borderId="15" xfId="3" applyFont="1" applyFill="1" applyBorder="1" applyAlignment="1">
      <alignment horizontal="center" vertical="center"/>
    </xf>
    <xf numFmtId="0" fontId="22" fillId="20" borderId="15" xfId="3" applyFont="1" applyFill="1" applyBorder="1" applyAlignment="1">
      <alignment vertical="center"/>
    </xf>
    <xf numFmtId="0" fontId="77" fillId="0" borderId="0" xfId="0" applyFont="1" applyAlignment="1">
      <alignment horizontal="left" wrapText="1" readingOrder="1"/>
    </xf>
    <xf numFmtId="8" fontId="75" fillId="21" borderId="20" xfId="0" applyNumberFormat="1" applyFont="1" applyFill="1" applyBorder="1" applyAlignment="1">
      <alignment horizontal="center" wrapText="1" readingOrder="1"/>
    </xf>
    <xf numFmtId="0" fontId="75" fillId="21" borderId="20" xfId="0" applyFont="1" applyFill="1" applyBorder="1" applyAlignment="1">
      <alignment horizontal="left" wrapText="1" readingOrder="1"/>
    </xf>
    <xf numFmtId="0" fontId="75" fillId="26" borderId="21" xfId="0" applyFont="1" applyFill="1" applyBorder="1" applyAlignment="1">
      <alignment horizontal="left" wrapText="1" readingOrder="1"/>
    </xf>
    <xf numFmtId="0" fontId="76" fillId="22" borderId="21" xfId="0" applyFont="1" applyFill="1" applyBorder="1" applyAlignment="1">
      <alignment horizontal="center" wrapText="1" readingOrder="1"/>
    </xf>
    <xf numFmtId="8" fontId="76" fillId="22" borderId="20" xfId="0" applyNumberFormat="1" applyFont="1" applyFill="1" applyBorder="1" applyAlignment="1">
      <alignment horizontal="center" wrapText="1" readingOrder="1"/>
    </xf>
    <xf numFmtId="0" fontId="74" fillId="27" borderId="22" xfId="0" applyFont="1" applyFill="1" applyBorder="1" applyAlignment="1">
      <alignment horizontal="left" wrapText="1" readingOrder="1"/>
    </xf>
    <xf numFmtId="0" fontId="75" fillId="27" borderId="23" xfId="0" applyFont="1" applyFill="1" applyBorder="1" applyAlignment="1">
      <alignment horizontal="center" wrapText="1" readingOrder="1"/>
    </xf>
    <xf numFmtId="0" fontId="78" fillId="26" borderId="21" xfId="0" applyFont="1" applyFill="1" applyBorder="1" applyAlignment="1">
      <alignment horizontal="left" wrapText="1" readingOrder="1"/>
    </xf>
    <xf numFmtId="0" fontId="63" fillId="26" borderId="24" xfId="0" applyFont="1" applyFill="1" applyBorder="1" applyAlignment="1">
      <alignment horizontal="left" wrapText="1" readingOrder="1"/>
    </xf>
    <xf numFmtId="0" fontId="75" fillId="21" borderId="25" xfId="0" applyFont="1" applyFill="1" applyBorder="1" applyAlignment="1">
      <alignment horizontal="left" wrapText="1" readingOrder="1"/>
    </xf>
    <xf numFmtId="0" fontId="20" fillId="20" borderId="15" xfId="0" applyFont="1" applyFill="1" applyBorder="1" applyAlignment="1">
      <alignment horizontal="center" vertical="center" wrapText="1" readingOrder="1"/>
    </xf>
    <xf numFmtId="0" fontId="20" fillId="20" borderId="15" xfId="0" applyFont="1" applyFill="1" applyBorder="1" applyAlignment="1">
      <alignment horizontal="left" vertical="center" wrapText="1" readingOrder="1"/>
    </xf>
    <xf numFmtId="8" fontId="75" fillId="21" borderId="26" xfId="0" applyNumberFormat="1" applyFont="1" applyFill="1" applyBorder="1" applyAlignment="1">
      <alignment horizontal="center" wrapText="1" readingOrder="1"/>
    </xf>
    <xf numFmtId="0" fontId="59" fillId="21" borderId="15" xfId="7" applyFont="1" applyFill="1" applyBorder="1"/>
    <xf numFmtId="164" fontId="67" fillId="0" borderId="14" xfId="3" applyNumberFormat="1" applyFont="1" applyBorder="1" applyAlignment="1">
      <alignment horizontal="left" vertical="top" wrapText="1" indent="2"/>
    </xf>
    <xf numFmtId="0" fontId="2" fillId="0" borderId="0" xfId="0" applyFont="1" applyProtection="1">
      <protection locked="0"/>
    </xf>
    <xf numFmtId="0" fontId="0" fillId="0" borderId="0" xfId="0" applyProtection="1">
      <protection locked="0"/>
    </xf>
    <xf numFmtId="0" fontId="2" fillId="0" borderId="0" xfId="0" applyFont="1"/>
    <xf numFmtId="0" fontId="81" fillId="0" borderId="0" xfId="0" applyFont="1"/>
    <xf numFmtId="0" fontId="80" fillId="0" borderId="0" xfId="0" applyFont="1"/>
    <xf numFmtId="0" fontId="80" fillId="28" borderId="27" xfId="0" applyFont="1" applyFill="1" applyBorder="1" applyAlignment="1">
      <alignment horizontal="center" vertical="center" wrapText="1"/>
    </xf>
    <xf numFmtId="0" fontId="82" fillId="0" borderId="0" xfId="0" applyFont="1"/>
    <xf numFmtId="0" fontId="21" fillId="29" borderId="28" xfId="0" applyFont="1" applyFill="1" applyBorder="1" applyAlignment="1">
      <alignment horizontal="center" wrapText="1"/>
    </xf>
    <xf numFmtId="0" fontId="21" fillId="29" borderId="29" xfId="0" applyFont="1" applyFill="1" applyBorder="1" applyAlignment="1">
      <alignment horizontal="center" wrapText="1"/>
    </xf>
    <xf numFmtId="168" fontId="2" fillId="0" borderId="30" xfId="0" applyNumberFormat="1" applyFont="1" applyBorder="1" applyAlignment="1">
      <alignment horizontal="center" vertical="center" wrapText="1"/>
    </xf>
    <xf numFmtId="168" fontId="2" fillId="0" borderId="31" xfId="0" applyNumberFormat="1" applyFont="1" applyBorder="1" applyAlignment="1">
      <alignment horizontal="center" vertical="center" wrapText="1"/>
    </xf>
    <xf numFmtId="168" fontId="2" fillId="0" borderId="32" xfId="0" applyNumberFormat="1" applyFont="1" applyBorder="1" applyAlignment="1">
      <alignment horizontal="center" vertical="center" wrapText="1"/>
    </xf>
    <xf numFmtId="0" fontId="21" fillId="29" borderId="33" xfId="0" applyFont="1" applyFill="1" applyBorder="1" applyAlignment="1">
      <alignment horizontal="center" wrapText="1"/>
    </xf>
    <xf numFmtId="0" fontId="21" fillId="29" borderId="34" xfId="0" applyFont="1" applyFill="1" applyBorder="1" applyAlignment="1">
      <alignment horizontal="center" wrapText="1"/>
    </xf>
    <xf numFmtId="168" fontId="2" fillId="0" borderId="35" xfId="0" applyNumberFormat="1" applyFont="1" applyBorder="1" applyAlignment="1">
      <alignment horizontal="center" vertical="center" wrapText="1"/>
    </xf>
    <xf numFmtId="168" fontId="2" fillId="0" borderId="33" xfId="0" applyNumberFormat="1" applyFont="1" applyBorder="1" applyAlignment="1">
      <alignment horizontal="center" vertical="center" wrapText="1"/>
    </xf>
    <xf numFmtId="168" fontId="2" fillId="0" borderId="34" xfId="0" applyNumberFormat="1" applyFont="1" applyBorder="1" applyAlignment="1">
      <alignment horizontal="center" vertical="center" wrapText="1"/>
    </xf>
    <xf numFmtId="166" fontId="2" fillId="0" borderId="36" xfId="0" applyNumberFormat="1" applyFont="1" applyBorder="1" applyAlignment="1">
      <alignment horizontal="center" vertical="center" wrapText="1"/>
    </xf>
    <xf numFmtId="166" fontId="2" fillId="0" borderId="37" xfId="0" applyNumberFormat="1" applyFont="1" applyBorder="1" applyAlignment="1">
      <alignment horizontal="center" vertical="center" wrapText="1"/>
    </xf>
    <xf numFmtId="166" fontId="2" fillId="0" borderId="32" xfId="0" applyNumberFormat="1" applyFont="1" applyBorder="1" applyAlignment="1">
      <alignment horizontal="center" vertical="center" wrapText="1"/>
    </xf>
    <xf numFmtId="166" fontId="2" fillId="0" borderId="31" xfId="0" applyNumberFormat="1" applyFont="1" applyBorder="1" applyAlignment="1">
      <alignment horizontal="center" vertical="center" wrapText="1"/>
    </xf>
    <xf numFmtId="0" fontId="80" fillId="30" borderId="0" xfId="14" applyFont="1" applyFill="1" applyAlignment="1" applyProtection="1">
      <alignment horizontal="left" vertical="center"/>
      <protection locked="0"/>
    </xf>
    <xf numFmtId="0" fontId="80" fillId="30" borderId="0" xfId="0" applyFont="1" applyFill="1" applyAlignment="1" applyProtection="1">
      <alignment vertical="center"/>
      <protection locked="0"/>
    </xf>
    <xf numFmtId="0" fontId="80" fillId="0" borderId="0" xfId="0" applyFont="1" applyProtection="1">
      <protection locked="0"/>
    </xf>
    <xf numFmtId="0" fontId="21" fillId="0" borderId="0" xfId="14" applyFont="1" applyAlignment="1" applyProtection="1">
      <alignment horizontal="left" indent="1"/>
      <protection locked="0"/>
    </xf>
    <xf numFmtId="168" fontId="0" fillId="0" borderId="0" xfId="0" applyNumberFormat="1" applyProtection="1">
      <protection locked="0"/>
    </xf>
    <xf numFmtId="10" fontId="0" fillId="0" borderId="0" xfId="0" applyNumberFormat="1" applyProtection="1">
      <protection locked="0"/>
    </xf>
    <xf numFmtId="0" fontId="81" fillId="0" borderId="0" xfId="0" applyFont="1" applyProtection="1">
      <protection locked="0"/>
    </xf>
    <xf numFmtId="0" fontId="80" fillId="30" borderId="0" xfId="0" applyFont="1" applyFill="1" applyAlignment="1" applyProtection="1">
      <alignment horizontal="left" vertical="center"/>
      <protection locked="0"/>
    </xf>
    <xf numFmtId="0" fontId="67" fillId="0" borderId="0" xfId="0" applyFont="1" applyProtection="1">
      <protection locked="0"/>
    </xf>
    <xf numFmtId="0" fontId="67" fillId="0" borderId="0" xfId="0" applyFont="1"/>
    <xf numFmtId="6" fontId="67" fillId="0" borderId="31" xfId="0" applyNumberFormat="1" applyFont="1" applyBorder="1" applyAlignment="1">
      <alignment horizontal="center" vertical="center" wrapText="1"/>
    </xf>
    <xf numFmtId="6" fontId="67" fillId="0" borderId="32" xfId="0" applyNumberFormat="1" applyFont="1" applyBorder="1" applyAlignment="1">
      <alignment horizontal="center" vertical="center" wrapText="1"/>
    </xf>
    <xf numFmtId="168" fontId="67" fillId="0" borderId="30" xfId="0" applyNumberFormat="1" applyFont="1" applyBorder="1" applyAlignment="1">
      <alignment horizontal="center" vertical="center" wrapText="1"/>
    </xf>
    <xf numFmtId="168" fontId="67" fillId="0" borderId="31" xfId="0" applyNumberFormat="1" applyFont="1" applyBorder="1" applyAlignment="1">
      <alignment horizontal="center" vertical="center" wrapText="1"/>
    </xf>
    <xf numFmtId="168" fontId="67" fillId="0" borderId="32" xfId="0" applyNumberFormat="1" applyFont="1" applyBorder="1" applyAlignment="1">
      <alignment horizontal="center" vertical="center" wrapText="1"/>
    </xf>
    <xf numFmtId="9" fontId="67" fillId="0" borderId="31" xfId="0" applyNumberFormat="1" applyFont="1" applyBorder="1" applyAlignment="1">
      <alignment horizontal="center" vertical="center" wrapText="1"/>
    </xf>
    <xf numFmtId="9" fontId="67" fillId="0" borderId="32" xfId="0" applyNumberFormat="1" applyFont="1" applyBorder="1" applyAlignment="1">
      <alignment horizontal="center" vertical="center" wrapText="1"/>
    </xf>
    <xf numFmtId="0" fontId="67" fillId="0" borderId="32" xfId="0" applyFont="1" applyBorder="1" applyAlignment="1">
      <alignment horizontal="center" vertical="center" wrapText="1"/>
    </xf>
    <xf numFmtId="0" fontId="67" fillId="0" borderId="31" xfId="0" applyFont="1" applyBorder="1" applyAlignment="1">
      <alignment horizontal="center" vertical="center" wrapText="1"/>
    </xf>
    <xf numFmtId="168" fontId="67" fillId="0" borderId="35" xfId="0" applyNumberFormat="1" applyFont="1" applyBorder="1" applyAlignment="1">
      <alignment horizontal="center" vertical="center" wrapText="1"/>
    </xf>
    <xf numFmtId="168" fontId="67" fillId="0" borderId="33" xfId="0" applyNumberFormat="1" applyFont="1" applyBorder="1" applyAlignment="1">
      <alignment horizontal="center" vertical="center" wrapText="1"/>
    </xf>
    <xf numFmtId="168" fontId="67" fillId="0" borderId="34" xfId="0" applyNumberFormat="1" applyFont="1" applyBorder="1" applyAlignment="1">
      <alignment horizontal="center" vertical="center" wrapText="1"/>
    </xf>
    <xf numFmtId="0" fontId="68" fillId="0" borderId="0" xfId="0" applyFont="1"/>
    <xf numFmtId="0" fontId="67" fillId="29" borderId="33" xfId="0" applyFont="1" applyFill="1" applyBorder="1" applyAlignment="1">
      <alignment horizontal="center" wrapText="1"/>
    </xf>
    <xf numFmtId="0" fontId="67" fillId="29" borderId="34" xfId="0" applyFont="1" applyFill="1" applyBorder="1" applyAlignment="1">
      <alignment horizontal="center" wrapText="1"/>
    </xf>
    <xf numFmtId="0" fontId="83" fillId="0" borderId="38" xfId="0" applyFont="1" applyBorder="1" applyAlignment="1">
      <alignment horizontal="left" vertical="center" indent="1"/>
    </xf>
    <xf numFmtId="0" fontId="2" fillId="0" borderId="39" xfId="0" applyFont="1" applyBorder="1" applyAlignment="1">
      <alignment vertical="center"/>
    </xf>
    <xf numFmtId="0" fontId="80" fillId="20" borderId="40" xfId="0" applyFont="1" applyFill="1" applyBorder="1" applyAlignment="1">
      <alignment vertical="center"/>
    </xf>
    <xf numFmtId="0" fontId="80" fillId="20" borderId="41" xfId="0" applyFont="1" applyFill="1" applyBorder="1"/>
    <xf numFmtId="0" fontId="80" fillId="22" borderId="42" xfId="0" applyFont="1" applyFill="1" applyBorder="1" applyAlignment="1">
      <alignment horizontal="left" vertical="center" indent="1"/>
    </xf>
    <xf numFmtId="0" fontId="80" fillId="22" borderId="43" xfId="0" applyFont="1" applyFill="1" applyBorder="1" applyAlignment="1">
      <alignment vertical="center"/>
    </xf>
    <xf numFmtId="0" fontId="67" fillId="0" borderId="44" xfId="0" applyFont="1" applyBorder="1" applyAlignment="1">
      <alignment horizontal="left" vertical="center" indent="2"/>
    </xf>
    <xf numFmtId="0" fontId="67" fillId="0" borderId="45" xfId="0" applyFont="1" applyBorder="1" applyAlignment="1">
      <alignment vertical="center"/>
    </xf>
    <xf numFmtId="0" fontId="67" fillId="4" borderId="44" xfId="0" applyFont="1" applyFill="1" applyBorder="1" applyAlignment="1">
      <alignment horizontal="left" vertical="center" indent="2"/>
    </xf>
    <xf numFmtId="0" fontId="80" fillId="22" borderId="44" xfId="0" applyFont="1" applyFill="1" applyBorder="1" applyAlignment="1">
      <alignment horizontal="left" vertical="center" indent="1"/>
    </xf>
    <xf numFmtId="0" fontId="80" fillId="22" borderId="45" xfId="0" applyFont="1" applyFill="1" applyBorder="1" applyAlignment="1">
      <alignment vertical="center"/>
    </xf>
    <xf numFmtId="0" fontId="84" fillId="4" borderId="44" xfId="0" applyFont="1" applyFill="1" applyBorder="1" applyAlignment="1">
      <alignment horizontal="left" vertical="center" indent="2"/>
    </xf>
    <xf numFmtId="0" fontId="2" fillId="0" borderId="45" xfId="0" applyFont="1" applyBorder="1" applyAlignment="1">
      <alignment vertical="center"/>
    </xf>
    <xf numFmtId="0" fontId="82" fillId="22" borderId="45" xfId="0" applyFont="1" applyFill="1" applyBorder="1" applyAlignment="1">
      <alignment vertical="center"/>
    </xf>
    <xf numFmtId="0" fontId="2" fillId="22" borderId="45" xfId="0" applyFont="1" applyFill="1" applyBorder="1" applyAlignment="1">
      <alignment vertical="center"/>
    </xf>
    <xf numFmtId="0" fontId="67" fillId="4" borderId="46" xfId="0" applyFont="1" applyFill="1" applyBorder="1" applyAlignment="1">
      <alignment horizontal="left" vertical="center" indent="2"/>
    </xf>
    <xf numFmtId="0" fontId="68" fillId="0" borderId="45" xfId="0" applyFont="1" applyBorder="1" applyAlignment="1">
      <alignment vertical="center"/>
    </xf>
    <xf numFmtId="0" fontId="80" fillId="22" borderId="44" xfId="0" applyFont="1" applyFill="1" applyBorder="1" applyAlignment="1">
      <alignment horizontal="left" vertical="center" indent="2"/>
    </xf>
    <xf numFmtId="0" fontId="2" fillId="22" borderId="43" xfId="0" applyFont="1" applyFill="1" applyBorder="1" applyAlignment="1">
      <alignment vertical="center"/>
    </xf>
    <xf numFmtId="0" fontId="84" fillId="4" borderId="47" xfId="0" applyFont="1" applyFill="1" applyBorder="1" applyAlignment="1">
      <alignment horizontal="left" vertical="center" indent="2"/>
    </xf>
    <xf numFmtId="0" fontId="2" fillId="0" borderId="48" xfId="0" applyFont="1" applyBorder="1" applyAlignment="1">
      <alignment vertical="center"/>
    </xf>
    <xf numFmtId="0" fontId="80" fillId="20" borderId="40" xfId="0" applyFont="1" applyFill="1" applyBorder="1" applyAlignment="1">
      <alignment horizontal="center" vertical="center" wrapText="1"/>
    </xf>
    <xf numFmtId="0" fontId="80" fillId="28" borderId="41" xfId="0" applyFont="1" applyFill="1" applyBorder="1" applyAlignment="1">
      <alignment horizontal="center" vertical="center" wrapText="1"/>
    </xf>
    <xf numFmtId="0" fontId="21" fillId="22" borderId="49" xfId="0" applyFont="1" applyFill="1" applyBorder="1" applyAlignment="1">
      <alignment horizontal="center" wrapText="1"/>
    </xf>
    <xf numFmtId="0" fontId="21" fillId="29" borderId="50" xfId="0" applyFont="1" applyFill="1" applyBorder="1" applyAlignment="1">
      <alignment horizontal="center" wrapText="1"/>
    </xf>
    <xf numFmtId="6" fontId="67" fillId="0" borderId="44" xfId="0" applyNumberFormat="1" applyFont="1" applyBorder="1" applyAlignment="1">
      <alignment horizontal="center" vertical="center" wrapText="1"/>
    </xf>
    <xf numFmtId="6" fontId="67" fillId="0" borderId="51" xfId="0" applyNumberFormat="1" applyFont="1" applyBorder="1" applyAlignment="1">
      <alignment horizontal="center" vertical="center" wrapText="1"/>
    </xf>
    <xf numFmtId="168" fontId="67" fillId="0" borderId="44" xfId="0" applyNumberFormat="1" applyFont="1" applyBorder="1" applyAlignment="1">
      <alignment horizontal="center" vertical="center" wrapText="1"/>
    </xf>
    <xf numFmtId="168" fontId="67" fillId="0" borderId="51" xfId="0" applyNumberFormat="1" applyFont="1" applyBorder="1" applyAlignment="1">
      <alignment horizontal="center" vertical="center" wrapText="1"/>
    </xf>
    <xf numFmtId="9" fontId="67" fillId="0" borderId="44" xfId="0" applyNumberFormat="1" applyFont="1" applyBorder="1" applyAlignment="1">
      <alignment horizontal="center" vertical="center" wrapText="1"/>
    </xf>
    <xf numFmtId="9" fontId="67" fillId="0" borderId="51" xfId="0" applyNumberFormat="1" applyFont="1" applyBorder="1" applyAlignment="1">
      <alignment horizontal="center" vertical="center" wrapText="1"/>
    </xf>
    <xf numFmtId="0" fontId="67" fillId="0" borderId="44" xfId="0" applyFont="1" applyBorder="1" applyAlignment="1">
      <alignment horizontal="center" vertical="center" wrapText="1"/>
    </xf>
    <xf numFmtId="0" fontId="67" fillId="0" borderId="51" xfId="0" applyFont="1" applyBorder="1" applyAlignment="1">
      <alignment horizontal="center" vertical="center" wrapText="1"/>
    </xf>
    <xf numFmtId="0" fontId="21" fillId="22" borderId="44" xfId="0" applyFont="1" applyFill="1" applyBorder="1" applyAlignment="1">
      <alignment horizontal="center" wrapText="1"/>
    </xf>
    <xf numFmtId="0" fontId="21" fillId="29" borderId="45" xfId="0" applyFont="1" applyFill="1" applyBorder="1" applyAlignment="1">
      <alignment horizontal="center" wrapText="1"/>
    </xf>
    <xf numFmtId="9" fontId="67" fillId="0" borderId="44" xfId="13" applyFont="1" applyBorder="1" applyAlignment="1" applyProtection="1">
      <alignment horizontal="center" vertical="center" wrapText="1"/>
    </xf>
    <xf numFmtId="9" fontId="67" fillId="0" borderId="44" xfId="1" applyFont="1" applyBorder="1" applyAlignment="1" applyProtection="1">
      <alignment horizontal="center" vertical="center" wrapText="1"/>
    </xf>
    <xf numFmtId="9" fontId="2" fillId="0" borderId="44" xfId="1" applyFont="1" applyBorder="1" applyAlignment="1" applyProtection="1">
      <alignment horizontal="center" vertical="center" wrapText="1"/>
    </xf>
    <xf numFmtId="168" fontId="2" fillId="0" borderId="51" xfId="0" applyNumberFormat="1" applyFont="1" applyBorder="1" applyAlignment="1">
      <alignment horizontal="center" vertical="center" wrapText="1"/>
    </xf>
    <xf numFmtId="168" fontId="2" fillId="0" borderId="45" xfId="0" applyNumberFormat="1" applyFont="1" applyBorder="1" applyAlignment="1">
      <alignment horizontal="center" vertical="center" wrapText="1"/>
    </xf>
    <xf numFmtId="168" fontId="2" fillId="22" borderId="44" xfId="0" applyNumberFormat="1" applyFont="1" applyFill="1" applyBorder="1" applyAlignment="1">
      <alignment horizontal="center" vertical="center" wrapText="1"/>
    </xf>
    <xf numFmtId="168" fontId="67" fillId="0" borderId="45" xfId="0" applyNumberFormat="1" applyFont="1" applyBorder="1" applyAlignment="1">
      <alignment horizontal="center" vertical="center" wrapText="1"/>
    </xf>
    <xf numFmtId="9" fontId="2" fillId="22" borderId="44" xfId="1" applyFont="1" applyFill="1" applyBorder="1" applyAlignment="1">
      <alignment horizontal="center" vertical="center" wrapText="1"/>
    </xf>
    <xf numFmtId="0" fontId="67" fillId="29" borderId="45" xfId="0" applyFont="1" applyFill="1" applyBorder="1" applyAlignment="1">
      <alignment horizontal="center" wrapText="1"/>
    </xf>
    <xf numFmtId="166" fontId="2" fillId="22" borderId="44" xfId="0" applyNumberFormat="1" applyFont="1" applyFill="1" applyBorder="1" applyAlignment="1">
      <alignment horizontal="center" vertical="center" wrapText="1"/>
    </xf>
    <xf numFmtId="166" fontId="2" fillId="0" borderId="52" xfId="0" applyNumberFormat="1" applyFont="1" applyBorder="1" applyAlignment="1">
      <alignment horizontal="center" vertical="center" wrapText="1"/>
    </xf>
    <xf numFmtId="168" fontId="2" fillId="0" borderId="53" xfId="0" applyNumberFormat="1" applyFont="1" applyBorder="1" applyAlignment="1">
      <alignment horizontal="center" vertical="center" wrapText="1"/>
    </xf>
    <xf numFmtId="166" fontId="2" fillId="0" borderId="51" xfId="0" applyNumberFormat="1" applyFont="1" applyBorder="1" applyAlignment="1">
      <alignment horizontal="center" vertical="center" wrapText="1"/>
    </xf>
    <xf numFmtId="168" fontId="2" fillId="0" borderId="54" xfId="0" applyNumberFormat="1" applyFont="1" applyBorder="1" applyAlignment="1">
      <alignment horizontal="center" vertical="center" wrapText="1"/>
    </xf>
    <xf numFmtId="166" fontId="67" fillId="0" borderId="55" xfId="0" applyNumberFormat="1" applyFont="1" applyBorder="1" applyAlignment="1">
      <alignment horizontal="center" vertical="center" wrapText="1"/>
    </xf>
    <xf numFmtId="166" fontId="67" fillId="0" borderId="56" xfId="0" applyNumberFormat="1" applyFont="1" applyBorder="1" applyAlignment="1">
      <alignment horizontal="center" vertical="center" wrapText="1"/>
    </xf>
    <xf numFmtId="166" fontId="67" fillId="0" borderId="57" xfId="0" applyNumberFormat="1" applyFont="1" applyBorder="1" applyAlignment="1">
      <alignment horizontal="center" vertical="center" wrapText="1"/>
    </xf>
    <xf numFmtId="0" fontId="21" fillId="29" borderId="30" xfId="0" applyFont="1" applyFill="1" applyBorder="1" applyAlignment="1">
      <alignment horizontal="center" wrapText="1"/>
    </xf>
    <xf numFmtId="0" fontId="67" fillId="29" borderId="30" xfId="0" applyFont="1" applyFill="1" applyBorder="1" applyAlignment="1">
      <alignment horizontal="center" wrapText="1"/>
    </xf>
    <xf numFmtId="166" fontId="2" fillId="0" borderId="58" xfId="0" applyNumberFormat="1" applyFont="1" applyBorder="1" applyAlignment="1">
      <alignment horizontal="center" vertical="center" wrapText="1"/>
    </xf>
    <xf numFmtId="166" fontId="2" fillId="0" borderId="35" xfId="0" applyNumberFormat="1" applyFont="1" applyBorder="1" applyAlignment="1">
      <alignment horizontal="center" vertical="center" wrapText="1"/>
    </xf>
    <xf numFmtId="166" fontId="67" fillId="0" borderId="59" xfId="0" applyNumberFormat="1" applyFont="1" applyBorder="1" applyAlignment="1">
      <alignment horizontal="center" vertical="center" wrapText="1"/>
    </xf>
    <xf numFmtId="0" fontId="21" fillId="22" borderId="45" xfId="0" applyFont="1" applyFill="1" applyBorder="1" applyAlignment="1">
      <alignment horizontal="center" wrapText="1"/>
    </xf>
    <xf numFmtId="9" fontId="67" fillId="0" borderId="45" xfId="1" applyFont="1" applyBorder="1" applyAlignment="1" applyProtection="1">
      <alignment horizontal="center" vertical="center" wrapText="1"/>
    </xf>
    <xf numFmtId="9" fontId="67" fillId="0" borderId="60" xfId="1" applyFont="1" applyBorder="1" applyAlignment="1" applyProtection="1">
      <alignment horizontal="center" vertical="center" wrapText="1"/>
    </xf>
    <xf numFmtId="168" fontId="2" fillId="22" borderId="45" xfId="0" applyNumberFormat="1" applyFont="1" applyFill="1" applyBorder="1" applyAlignment="1">
      <alignment horizontal="center" vertical="center" wrapText="1"/>
    </xf>
    <xf numFmtId="9" fontId="2" fillId="22" borderId="45" xfId="1" applyFont="1" applyFill="1" applyBorder="1" applyAlignment="1">
      <alignment horizontal="center" vertical="center" wrapText="1"/>
    </xf>
    <xf numFmtId="166" fontId="2" fillId="22" borderId="51" xfId="0" applyNumberFormat="1" applyFont="1" applyFill="1" applyBorder="1" applyAlignment="1">
      <alignment horizontal="center" vertical="center" wrapText="1"/>
    </xf>
    <xf numFmtId="9" fontId="2" fillId="0" borderId="43" xfId="1" applyFont="1" applyBorder="1" applyAlignment="1">
      <alignment horizontal="center" vertical="center" wrapText="1"/>
    </xf>
    <xf numFmtId="9" fontId="2" fillId="22" borderId="51" xfId="1" applyFont="1" applyFill="1" applyBorder="1" applyAlignment="1">
      <alignment horizontal="center" vertical="center" wrapText="1"/>
    </xf>
    <xf numFmtId="9" fontId="2" fillId="0" borderId="61" xfId="1" applyFont="1" applyBorder="1" applyAlignment="1">
      <alignment horizontal="center" vertical="center" wrapText="1"/>
    </xf>
    <xf numFmtId="0" fontId="21" fillId="29" borderId="62" xfId="0" applyFont="1" applyFill="1" applyBorder="1" applyAlignment="1">
      <alignment horizontal="center" wrapText="1"/>
    </xf>
    <xf numFmtId="6" fontId="67" fillId="0" borderId="35" xfId="0" applyNumberFormat="1" applyFont="1" applyBorder="1" applyAlignment="1">
      <alignment horizontal="center" vertical="center" wrapText="1"/>
    </xf>
    <xf numFmtId="9" fontId="67" fillId="0" borderId="35" xfId="0" applyNumberFormat="1" applyFont="1" applyBorder="1" applyAlignment="1">
      <alignment horizontal="center" vertical="center" wrapText="1"/>
    </xf>
    <xf numFmtId="0" fontId="67" fillId="0" borderId="35" xfId="0" applyFont="1" applyBorder="1" applyAlignment="1">
      <alignment horizontal="center" vertical="center" wrapText="1"/>
    </xf>
    <xf numFmtId="0" fontId="80" fillId="20" borderId="41" xfId="0" applyFont="1" applyFill="1" applyBorder="1" applyAlignment="1">
      <alignment horizontal="center" vertical="center" wrapText="1"/>
    </xf>
    <xf numFmtId="0" fontId="21" fillId="22" borderId="50" xfId="0" applyFont="1" applyFill="1" applyBorder="1" applyAlignment="1">
      <alignment horizontal="center" wrapText="1"/>
    </xf>
    <xf numFmtId="0" fontId="80" fillId="20" borderId="63" xfId="0" applyFont="1" applyFill="1" applyBorder="1" applyAlignment="1" applyProtection="1">
      <alignment horizontal="center" vertical="center" wrapText="1"/>
      <protection locked="0"/>
    </xf>
    <xf numFmtId="0" fontId="80" fillId="20" borderId="64" xfId="0" applyFont="1" applyFill="1" applyBorder="1" applyAlignment="1" applyProtection="1">
      <alignment horizontal="center" vertical="center" wrapText="1"/>
      <protection locked="0"/>
    </xf>
    <xf numFmtId="0" fontId="21" fillId="22" borderId="63" xfId="0" applyFont="1" applyFill="1" applyBorder="1" applyAlignment="1" applyProtection="1">
      <alignment horizontal="center" wrapText="1"/>
      <protection locked="0"/>
    </xf>
    <xf numFmtId="0" fontId="21" fillId="22" borderId="65" xfId="0" applyFont="1" applyFill="1" applyBorder="1" applyAlignment="1" applyProtection="1">
      <alignment horizontal="center" wrapText="1"/>
      <protection locked="0"/>
    </xf>
    <xf numFmtId="6" fontId="67" fillId="21" borderId="63" xfId="0" applyNumberFormat="1" applyFont="1" applyFill="1" applyBorder="1" applyAlignment="1" applyProtection="1">
      <alignment horizontal="center" vertical="center" wrapText="1"/>
      <protection locked="0"/>
    </xf>
    <xf numFmtId="6" fontId="67" fillId="21" borderId="64" xfId="0" applyNumberFormat="1" applyFont="1" applyFill="1" applyBorder="1" applyAlignment="1" applyProtection="1">
      <alignment horizontal="center" vertical="center" wrapText="1"/>
      <protection locked="0"/>
    </xf>
    <xf numFmtId="168" fontId="67" fillId="21" borderId="63" xfId="0" applyNumberFormat="1" applyFont="1" applyFill="1" applyBorder="1" applyAlignment="1" applyProtection="1">
      <alignment horizontal="center" vertical="center" wrapText="1"/>
      <protection locked="0"/>
    </xf>
    <xf numFmtId="168" fontId="67" fillId="21" borderId="64" xfId="0" applyNumberFormat="1" applyFont="1" applyFill="1" applyBorder="1" applyAlignment="1" applyProtection="1">
      <alignment horizontal="center" vertical="center" wrapText="1"/>
      <protection locked="0"/>
    </xf>
    <xf numFmtId="9" fontId="67" fillId="21" borderId="63" xfId="0" applyNumberFormat="1" applyFont="1" applyFill="1" applyBorder="1" applyAlignment="1" applyProtection="1">
      <alignment horizontal="center" vertical="center" wrapText="1"/>
      <protection locked="0"/>
    </xf>
    <xf numFmtId="9" fontId="67" fillId="21" borderId="64" xfId="0" applyNumberFormat="1" applyFont="1" applyFill="1" applyBorder="1" applyAlignment="1" applyProtection="1">
      <alignment horizontal="center" vertical="center" wrapText="1"/>
      <protection locked="0"/>
    </xf>
    <xf numFmtId="0" fontId="67" fillId="21" borderId="63" xfId="0" applyFont="1" applyFill="1" applyBorder="1" applyAlignment="1" applyProtection="1">
      <alignment horizontal="center" vertical="center" wrapText="1"/>
      <protection locked="0"/>
    </xf>
    <xf numFmtId="0" fontId="67" fillId="21" borderId="64" xfId="0" applyFont="1" applyFill="1" applyBorder="1" applyAlignment="1" applyProtection="1">
      <alignment horizontal="center" vertical="center" wrapText="1"/>
      <protection locked="0"/>
    </xf>
    <xf numFmtId="168" fontId="2" fillId="21" borderId="63" xfId="0" applyNumberFormat="1" applyFont="1" applyFill="1" applyBorder="1" applyAlignment="1" applyProtection="1">
      <alignment horizontal="center" vertical="center" wrapText="1"/>
      <protection locked="0"/>
    </xf>
    <xf numFmtId="168" fontId="2" fillId="21" borderId="64" xfId="0" applyNumberFormat="1" applyFont="1" applyFill="1" applyBorder="1" applyAlignment="1" applyProtection="1">
      <alignment horizontal="center" vertical="center" wrapText="1"/>
      <protection locked="0"/>
    </xf>
    <xf numFmtId="9" fontId="2" fillId="21" borderId="38" xfId="0" applyNumberFormat="1" applyFont="1" applyFill="1" applyBorder="1" applyAlignment="1" applyProtection="1">
      <alignment horizontal="center" vertical="center" wrapText="1"/>
      <protection locked="0"/>
    </xf>
    <xf numFmtId="9" fontId="2" fillId="21" borderId="39" xfId="0" applyNumberFormat="1" applyFont="1" applyFill="1" applyBorder="1" applyAlignment="1" applyProtection="1">
      <alignment horizontal="center" vertical="center" wrapText="1"/>
      <protection locked="0"/>
    </xf>
    <xf numFmtId="168" fontId="2" fillId="22" borderId="63" xfId="0" applyNumberFormat="1" applyFont="1" applyFill="1" applyBorder="1" applyAlignment="1" applyProtection="1">
      <alignment horizontal="center" vertical="center" wrapText="1"/>
      <protection locked="0"/>
    </xf>
    <xf numFmtId="168" fontId="2" fillId="22" borderId="64" xfId="0" applyNumberFormat="1" applyFont="1" applyFill="1" applyBorder="1" applyAlignment="1" applyProtection="1">
      <alignment horizontal="center" vertical="center" wrapText="1"/>
      <protection locked="0"/>
    </xf>
    <xf numFmtId="166" fontId="2" fillId="22" borderId="63" xfId="0" applyNumberFormat="1" applyFont="1" applyFill="1" applyBorder="1" applyAlignment="1" applyProtection="1">
      <alignment horizontal="center" vertical="center" wrapText="1"/>
      <protection locked="0"/>
    </xf>
    <xf numFmtId="166" fontId="2" fillId="22" borderId="64" xfId="0" applyNumberFormat="1" applyFont="1" applyFill="1" applyBorder="1" applyAlignment="1" applyProtection="1">
      <alignment horizontal="center" vertical="center" wrapText="1"/>
      <protection locked="0"/>
    </xf>
    <xf numFmtId="166" fontId="2" fillId="21" borderId="63" xfId="0" applyNumberFormat="1" applyFont="1" applyFill="1" applyBorder="1" applyAlignment="1" applyProtection="1">
      <alignment horizontal="center" vertical="center" wrapText="1"/>
      <protection locked="0"/>
    </xf>
    <xf numFmtId="166" fontId="2" fillId="21" borderId="64" xfId="0" applyNumberFormat="1" applyFont="1" applyFill="1" applyBorder="1" applyAlignment="1" applyProtection="1">
      <alignment horizontal="center" vertical="center" wrapText="1"/>
      <protection locked="0"/>
    </xf>
    <xf numFmtId="9" fontId="67" fillId="21" borderId="66" xfId="0" applyNumberFormat="1" applyFont="1" applyFill="1" applyBorder="1" applyAlignment="1" applyProtection="1">
      <alignment horizontal="center" vertical="center" wrapText="1"/>
      <protection locked="0"/>
    </xf>
    <xf numFmtId="166" fontId="67" fillId="21" borderId="67" xfId="0" applyNumberFormat="1" applyFont="1" applyFill="1" applyBorder="1" applyAlignment="1" applyProtection="1">
      <alignment horizontal="center" vertical="center" wrapText="1"/>
      <protection locked="0"/>
    </xf>
    <xf numFmtId="0" fontId="80" fillId="20" borderId="68" xfId="0" applyFont="1" applyFill="1" applyBorder="1" applyAlignment="1">
      <alignment vertical="center"/>
    </xf>
    <xf numFmtId="0" fontId="81" fillId="20" borderId="69" xfId="0" applyFont="1" applyFill="1" applyBorder="1" applyAlignment="1">
      <alignment vertical="center"/>
    </xf>
    <xf numFmtId="0" fontId="87" fillId="0" borderId="70" xfId="0" applyFont="1" applyBorder="1" applyProtection="1">
      <protection locked="0"/>
    </xf>
    <xf numFmtId="168" fontId="2" fillId="21" borderId="71" xfId="0" applyNumberFormat="1" applyFont="1" applyFill="1" applyBorder="1" applyAlignment="1" applyProtection="1">
      <alignment horizontal="center" vertical="center" wrapText="1"/>
      <protection locked="0"/>
    </xf>
    <xf numFmtId="0" fontId="31" fillId="0" borderId="72" xfId="0" applyFont="1" applyBorder="1"/>
    <xf numFmtId="0" fontId="88" fillId="20" borderId="15" xfId="0" applyFont="1" applyFill="1" applyBorder="1" applyAlignment="1">
      <alignment horizontal="center" vertical="center" wrapText="1" readingOrder="1"/>
    </xf>
    <xf numFmtId="164" fontId="58" fillId="0" borderId="0" xfId="3" applyNumberFormat="1" applyFont="1" applyAlignment="1">
      <alignment horizontal="center"/>
    </xf>
    <xf numFmtId="9" fontId="67" fillId="0" borderId="47" xfId="1" applyFont="1" applyBorder="1" applyAlignment="1" applyProtection="1">
      <alignment horizontal="center" vertical="center" wrapText="1"/>
    </xf>
    <xf numFmtId="9" fontId="67" fillId="0" borderId="73" xfId="1" applyFont="1" applyBorder="1" applyAlignment="1" applyProtection="1">
      <alignment horizontal="center" vertical="center" wrapText="1"/>
    </xf>
    <xf numFmtId="0" fontId="0" fillId="0" borderId="74" xfId="0" applyBorder="1"/>
    <xf numFmtId="0" fontId="59" fillId="0" borderId="0" xfId="3" applyFont="1" applyAlignment="1">
      <alignment vertical="center"/>
    </xf>
    <xf numFmtId="3" fontId="62" fillId="0" borderId="0" xfId="3" applyNumberFormat="1" applyFont="1" applyAlignment="1">
      <alignment horizontal="left" vertical="top" wrapText="1"/>
    </xf>
    <xf numFmtId="0" fontId="62" fillId="0" borderId="0" xfId="0" applyFont="1" applyAlignment="1">
      <alignment vertical="top"/>
    </xf>
    <xf numFmtId="49" fontId="62" fillId="21" borderId="15" xfId="3" applyNumberFormat="1" applyFont="1" applyFill="1" applyBorder="1" applyAlignment="1">
      <alignment horizontal="center" vertical="center"/>
    </xf>
    <xf numFmtId="14" fontId="62" fillId="21" borderId="15" xfId="3" applyNumberFormat="1" applyFont="1" applyFill="1" applyBorder="1" applyAlignment="1">
      <alignment horizontal="center" vertical="center"/>
    </xf>
    <xf numFmtId="165" fontId="62" fillId="21" borderId="15" xfId="3" applyNumberFormat="1" applyFont="1" applyFill="1" applyBorder="1" applyAlignment="1">
      <alignment horizontal="center" vertical="center"/>
    </xf>
    <xf numFmtId="0" fontId="10" fillId="3" borderId="0" xfId="7" applyFill="1" applyAlignment="1">
      <alignment horizontal="left" vertical="center" indent="1"/>
    </xf>
    <xf numFmtId="0" fontId="10" fillId="20" borderId="15" xfId="7" applyFill="1" applyBorder="1" applyAlignment="1" applyProtection="1">
      <alignment horizontal="left" vertical="center" indent="1"/>
      <protection locked="0"/>
    </xf>
    <xf numFmtId="0" fontId="10" fillId="3" borderId="0" xfId="7" applyFill="1" applyAlignment="1">
      <alignment horizontal="left" vertical="center" wrapText="1" indent="1"/>
    </xf>
    <xf numFmtId="0" fontId="10" fillId="4" borderId="0" xfId="7" applyFill="1" applyAlignment="1">
      <alignment horizontal="left" vertical="center" indent="1"/>
    </xf>
    <xf numFmtId="0" fontId="28" fillId="20" borderId="15" xfId="7" applyFont="1" applyFill="1" applyBorder="1" applyAlignment="1" applyProtection="1">
      <alignment horizontal="left" vertical="center" wrapText="1" indent="1"/>
      <protection locked="0"/>
    </xf>
    <xf numFmtId="0" fontId="28" fillId="3" borderId="0" xfId="7" applyFont="1" applyFill="1" applyAlignment="1">
      <alignment horizontal="left" vertical="center" wrapText="1" indent="1"/>
    </xf>
    <xf numFmtId="0" fontId="10" fillId="3" borderId="2" xfId="7" applyFill="1" applyBorder="1" applyAlignment="1">
      <alignment horizontal="left" vertical="center" indent="1"/>
    </xf>
    <xf numFmtId="14" fontId="10" fillId="0" borderId="0" xfId="3" applyNumberFormat="1" applyFont="1" applyAlignment="1">
      <alignment horizontal="left" vertical="top" wrapText="1"/>
    </xf>
    <xf numFmtId="14" fontId="16" fillId="3" borderId="0" xfId="3" applyNumberFormat="1" applyFont="1" applyFill="1" applyAlignment="1">
      <alignment horizontal="left"/>
    </xf>
    <xf numFmtId="0" fontId="1" fillId="0" borderId="0" xfId="0" applyFont="1" applyAlignment="1">
      <alignment horizontal="left" vertical="top" wrapText="1"/>
    </xf>
    <xf numFmtId="49" fontId="1" fillId="0" borderId="3" xfId="0" applyNumberFormat="1" applyFont="1" applyBorder="1" applyAlignment="1" applyProtection="1">
      <alignment horizontal="center" wrapText="1"/>
      <protection locked="0"/>
    </xf>
    <xf numFmtId="49" fontId="1" fillId="0" borderId="4" xfId="0" applyNumberFormat="1" applyFont="1" applyBorder="1" applyAlignment="1" applyProtection="1">
      <alignment horizontal="center" wrapText="1"/>
      <protection locked="0"/>
    </xf>
    <xf numFmtId="49" fontId="1" fillId="0" borderId="5" xfId="0" applyNumberFormat="1" applyFont="1" applyBorder="1" applyAlignment="1" applyProtection="1">
      <alignment horizontal="center" wrapText="1"/>
      <protection locked="0"/>
    </xf>
    <xf numFmtId="0" fontId="25" fillId="18" borderId="16" xfId="0" applyFont="1" applyFill="1" applyBorder="1" applyAlignment="1">
      <alignment horizontal="center"/>
    </xf>
    <xf numFmtId="0" fontId="25" fillId="18" borderId="17" xfId="0" applyFont="1" applyFill="1" applyBorder="1" applyAlignment="1">
      <alignment horizontal="center"/>
    </xf>
    <xf numFmtId="0" fontId="25" fillId="18" borderId="97" xfId="0" applyFont="1" applyFill="1" applyBorder="1" applyAlignment="1">
      <alignment horizontal="center"/>
    </xf>
    <xf numFmtId="0" fontId="12" fillId="0" borderId="0" xfId="0" applyFont="1" applyAlignment="1">
      <alignment vertical="center" wrapText="1"/>
    </xf>
    <xf numFmtId="0" fontId="40" fillId="16" borderId="6" xfId="0" applyFont="1" applyFill="1" applyBorder="1" applyAlignment="1">
      <alignment horizontal="center" vertical="center" wrapText="1"/>
    </xf>
    <xf numFmtId="0" fontId="25" fillId="17" borderId="6" xfId="0" applyFont="1" applyFill="1" applyBorder="1" applyAlignment="1">
      <alignment horizontal="center" vertical="center" wrapText="1"/>
    </xf>
    <xf numFmtId="0" fontId="25" fillId="17" borderId="6" xfId="0" applyFont="1" applyFill="1" applyBorder="1" applyAlignment="1">
      <alignment horizontal="center" vertical="center"/>
    </xf>
    <xf numFmtId="0" fontId="11" fillId="0" borderId="98" xfId="0" applyFont="1" applyBorder="1" applyAlignment="1">
      <alignment horizontal="center" vertical="center" wrapText="1"/>
    </xf>
    <xf numFmtId="0" fontId="25" fillId="6" borderId="14" xfId="0" applyFont="1" applyFill="1" applyBorder="1" applyAlignment="1">
      <alignment horizontal="center" vertical="center" wrapText="1"/>
    </xf>
    <xf numFmtId="0" fontId="25" fillId="6" borderId="19" xfId="0" applyFont="1" applyFill="1" applyBorder="1" applyAlignment="1">
      <alignment horizontal="center" vertical="center" wrapText="1"/>
    </xf>
    <xf numFmtId="0" fontId="25" fillId="7" borderId="14" xfId="0" applyFont="1" applyFill="1" applyBorder="1" applyAlignment="1">
      <alignment horizontal="center" vertical="center" wrapText="1"/>
    </xf>
    <xf numFmtId="0" fontId="25" fillId="7" borderId="19" xfId="0" applyFont="1" applyFill="1" applyBorder="1" applyAlignment="1">
      <alignment horizontal="center" vertical="center" wrapText="1"/>
    </xf>
    <xf numFmtId="0" fontId="25" fillId="8" borderId="14" xfId="0" applyFont="1" applyFill="1" applyBorder="1" applyAlignment="1">
      <alignment horizontal="center" vertical="center" wrapText="1"/>
    </xf>
    <xf numFmtId="0" fontId="25" fillId="8" borderId="19" xfId="0" applyFont="1" applyFill="1" applyBorder="1" applyAlignment="1">
      <alignment horizontal="center" vertical="center" wrapText="1"/>
    </xf>
    <xf numFmtId="0" fontId="40" fillId="16" borderId="14" xfId="0" applyFont="1" applyFill="1" applyBorder="1" applyAlignment="1">
      <alignment horizontal="center" vertical="center" wrapText="1"/>
    </xf>
    <xf numFmtId="0" fontId="25" fillId="17" borderId="14" xfId="0" applyFont="1" applyFill="1" applyBorder="1" applyAlignment="1">
      <alignment horizontal="center" vertical="center" wrapText="1"/>
    </xf>
    <xf numFmtId="0" fontId="25" fillId="9" borderId="14" xfId="0" applyFont="1" applyFill="1" applyBorder="1" applyAlignment="1">
      <alignment horizontal="center" vertical="center" wrapText="1"/>
    </xf>
    <xf numFmtId="0" fontId="25" fillId="9" borderId="19" xfId="0" applyFont="1" applyFill="1" applyBorder="1" applyAlignment="1">
      <alignment horizontal="center" vertical="center" wrapText="1"/>
    </xf>
    <xf numFmtId="0" fontId="25" fillId="10" borderId="14" xfId="0" applyFont="1" applyFill="1" applyBorder="1" applyAlignment="1">
      <alignment horizontal="center" vertical="center" wrapText="1"/>
    </xf>
    <xf numFmtId="0" fontId="25" fillId="10" borderId="19" xfId="0" applyFont="1" applyFill="1" applyBorder="1" applyAlignment="1">
      <alignment horizontal="center" vertical="center" wrapText="1"/>
    </xf>
    <xf numFmtId="0" fontId="25" fillId="11" borderId="14" xfId="0" applyFont="1" applyFill="1" applyBorder="1" applyAlignment="1">
      <alignment horizontal="center" vertical="center" wrapText="1"/>
    </xf>
    <xf numFmtId="0" fontId="25" fillId="11" borderId="19" xfId="0" applyFont="1" applyFill="1" applyBorder="1" applyAlignment="1">
      <alignment horizontal="center" vertical="center" wrapText="1"/>
    </xf>
    <xf numFmtId="0" fontId="38" fillId="0" borderId="0" xfId="0" applyFont="1" applyAlignment="1">
      <alignment horizontal="center" vertical="center" wrapText="1"/>
    </xf>
    <xf numFmtId="0" fontId="16" fillId="14" borderId="16" xfId="0" quotePrefix="1" applyFont="1" applyFill="1" applyBorder="1" applyAlignment="1" applyProtection="1">
      <alignment horizontal="center" vertical="center"/>
      <protection locked="0"/>
    </xf>
    <xf numFmtId="0" fontId="16" fillId="14" borderId="17" xfId="0" quotePrefix="1" applyFont="1" applyFill="1" applyBorder="1" applyAlignment="1" applyProtection="1">
      <alignment horizontal="center" vertical="center"/>
      <protection locked="0"/>
    </xf>
    <xf numFmtId="0" fontId="16" fillId="14" borderId="17" xfId="0" applyFont="1" applyFill="1" applyBorder="1" applyAlignment="1" applyProtection="1">
      <alignment horizontal="center" vertical="center"/>
      <protection locked="0"/>
    </xf>
    <xf numFmtId="0" fontId="16" fillId="14" borderId="97" xfId="0" applyFont="1" applyFill="1" applyBorder="1" applyAlignment="1" applyProtection="1">
      <alignment horizontal="center" vertical="center"/>
      <protection locked="0"/>
    </xf>
    <xf numFmtId="0" fontId="16" fillId="23" borderId="16" xfId="0" quotePrefix="1" applyFont="1" applyFill="1" applyBorder="1" applyAlignment="1" applyProtection="1">
      <alignment horizontal="center" vertical="center"/>
      <protection locked="0"/>
    </xf>
    <xf numFmtId="0" fontId="16" fillId="23" borderId="17" xfId="0" quotePrefix="1" applyFont="1" applyFill="1" applyBorder="1" applyAlignment="1" applyProtection="1">
      <alignment horizontal="center" vertical="center"/>
      <protection locked="0"/>
    </xf>
    <xf numFmtId="0" fontId="16" fillId="23" borderId="97" xfId="0" quotePrefix="1" applyFont="1" applyFill="1" applyBorder="1" applyAlignment="1" applyProtection="1">
      <alignment horizontal="center" vertical="center"/>
      <protection locked="0"/>
    </xf>
    <xf numFmtId="3" fontId="16" fillId="14" borderId="16" xfId="0" quotePrefix="1" applyNumberFormat="1" applyFont="1" applyFill="1" applyBorder="1" applyAlignment="1" applyProtection="1">
      <alignment horizontal="center" vertical="center"/>
      <protection locked="0"/>
    </xf>
    <xf numFmtId="3" fontId="16" fillId="14" borderId="17" xfId="0" quotePrefix="1" applyNumberFormat="1" applyFont="1" applyFill="1" applyBorder="1" applyAlignment="1" applyProtection="1">
      <alignment horizontal="center" vertical="center"/>
      <protection locked="0"/>
    </xf>
    <xf numFmtId="3" fontId="16" fillId="14" borderId="17" xfId="0" applyNumberFormat="1" applyFont="1" applyFill="1" applyBorder="1" applyAlignment="1" applyProtection="1">
      <alignment horizontal="center" vertical="center"/>
      <protection locked="0"/>
    </xf>
    <xf numFmtId="3" fontId="16" fillId="14" borderId="97" xfId="0" applyNumberFormat="1" applyFont="1" applyFill="1" applyBorder="1" applyAlignment="1" applyProtection="1">
      <alignment horizontal="center" vertical="center"/>
      <protection locked="0"/>
    </xf>
    <xf numFmtId="167" fontId="16" fillId="14" borderId="16" xfId="0" quotePrefix="1" applyNumberFormat="1" applyFont="1" applyFill="1" applyBorder="1" applyAlignment="1" applyProtection="1">
      <alignment horizontal="center" vertical="center"/>
      <protection locked="0"/>
    </xf>
    <xf numFmtId="167" fontId="16" fillId="14" borderId="17" xfId="0" quotePrefix="1" applyNumberFormat="1" applyFont="1" applyFill="1" applyBorder="1" applyAlignment="1" applyProtection="1">
      <alignment horizontal="center" vertical="center"/>
      <protection locked="0"/>
    </xf>
    <xf numFmtId="167" fontId="16" fillId="14" borderId="17" xfId="0" applyNumberFormat="1" applyFont="1" applyFill="1" applyBorder="1" applyAlignment="1" applyProtection="1">
      <alignment horizontal="center" vertical="center"/>
      <protection locked="0"/>
    </xf>
    <xf numFmtId="167" fontId="16" fillId="14" borderId="97" xfId="0" applyNumberFormat="1" applyFont="1" applyFill="1" applyBorder="1" applyAlignment="1" applyProtection="1">
      <alignment horizontal="center" vertical="center"/>
      <protection locked="0"/>
    </xf>
    <xf numFmtId="0" fontId="62" fillId="0" borderId="0" xfId="3" applyFont="1" applyAlignment="1">
      <alignment horizontal="left" vertical="top" wrapText="1"/>
    </xf>
    <xf numFmtId="0" fontId="62" fillId="0" borderId="0" xfId="3" quotePrefix="1" applyFont="1" applyAlignment="1">
      <alignment horizontal="left" vertical="top" wrapText="1"/>
    </xf>
    <xf numFmtId="0" fontId="59" fillId="0" borderId="0" xfId="3" applyFont="1" applyAlignment="1">
      <alignment horizontal="left" vertical="center" wrapText="1"/>
    </xf>
    <xf numFmtId="0" fontId="62" fillId="3" borderId="0" xfId="3" applyFont="1" applyFill="1" applyAlignment="1">
      <alignment horizontal="left"/>
    </xf>
    <xf numFmtId="0" fontId="62" fillId="0" borderId="0" xfId="3" applyFont="1" applyAlignment="1">
      <alignment horizontal="left"/>
    </xf>
    <xf numFmtId="0" fontId="62" fillId="0" borderId="0" xfId="3" quotePrefix="1" applyFont="1" applyAlignment="1">
      <alignment vertical="top" wrapText="1"/>
    </xf>
    <xf numFmtId="0" fontId="62" fillId="0" borderId="0" xfId="3" applyFont="1" applyAlignment="1">
      <alignment vertical="top" wrapText="1"/>
    </xf>
    <xf numFmtId="0" fontId="62" fillId="3" borderId="0" xfId="3" applyFont="1" applyFill="1" applyAlignment="1">
      <alignment horizontal="left" vertical="center" wrapText="1"/>
    </xf>
    <xf numFmtId="0" fontId="62" fillId="0" borderId="0" xfId="3" applyFont="1" applyAlignment="1">
      <alignment horizontal="left" vertical="center" wrapText="1"/>
    </xf>
    <xf numFmtId="0" fontId="63" fillId="0" borderId="0" xfId="0" applyFont="1" applyAlignment="1">
      <alignment horizontal="left" vertical="top" wrapText="1"/>
    </xf>
    <xf numFmtId="0" fontId="19" fillId="0" borderId="0" xfId="6" applyFont="1" applyAlignment="1">
      <alignment horizontal="left" vertical="top" wrapText="1"/>
    </xf>
    <xf numFmtId="0" fontId="24" fillId="20" borderId="72" xfId="7" applyFont="1" applyFill="1" applyBorder="1" applyAlignment="1">
      <alignment horizontal="left" vertical="center" wrapText="1" indent="1"/>
    </xf>
    <xf numFmtId="0" fontId="24" fillId="20" borderId="75" xfId="7" applyFont="1" applyFill="1" applyBorder="1" applyAlignment="1">
      <alignment horizontal="left" vertical="center" wrapText="1" indent="1"/>
    </xf>
    <xf numFmtId="0" fontId="24" fillId="20" borderId="76" xfId="7" applyFont="1" applyFill="1" applyBorder="1" applyAlignment="1">
      <alignment horizontal="left" vertical="center" wrapText="1" indent="1"/>
    </xf>
    <xf numFmtId="0" fontId="24" fillId="20" borderId="77" xfId="7" applyFont="1" applyFill="1" applyBorder="1" applyAlignment="1">
      <alignment horizontal="left" vertical="center" wrapText="1" indent="1"/>
    </xf>
    <xf numFmtId="0" fontId="28" fillId="22" borderId="15" xfId="7" applyFont="1" applyFill="1" applyBorder="1" applyAlignment="1">
      <alignment horizontal="center" vertical="top" wrapText="1"/>
    </xf>
    <xf numFmtId="0" fontId="24" fillId="20" borderId="78" xfId="7" applyFont="1" applyFill="1" applyBorder="1" applyAlignment="1">
      <alignment horizontal="left" vertical="center" wrapText="1" indent="1"/>
    </xf>
    <xf numFmtId="0" fontId="25" fillId="20" borderId="76" xfId="7" applyFont="1" applyFill="1" applyBorder="1" applyAlignment="1">
      <alignment horizontal="left" vertical="center" indent="1"/>
    </xf>
    <xf numFmtId="0" fontId="25" fillId="20" borderId="77" xfId="7" applyFont="1" applyFill="1" applyBorder="1" applyAlignment="1">
      <alignment horizontal="left" vertical="center" indent="1"/>
    </xf>
    <xf numFmtId="0" fontId="25" fillId="20" borderId="72" xfId="7" applyFont="1" applyFill="1" applyBorder="1" applyAlignment="1">
      <alignment horizontal="left" vertical="center" wrapText="1" indent="1"/>
    </xf>
    <xf numFmtId="0" fontId="25" fillId="20" borderId="75" xfId="7" applyFont="1" applyFill="1" applyBorder="1" applyAlignment="1">
      <alignment horizontal="left" vertical="center" wrapText="1" indent="1"/>
    </xf>
    <xf numFmtId="0" fontId="79" fillId="0" borderId="0" xfId="0" applyFont="1" applyAlignment="1" applyProtection="1">
      <alignment horizontal="center"/>
      <protection locked="0"/>
    </xf>
    <xf numFmtId="0" fontId="59" fillId="21" borderId="87" xfId="7" applyFont="1" applyFill="1" applyBorder="1" applyAlignment="1">
      <alignment horizontal="left" vertical="top" wrapText="1"/>
    </xf>
    <xf numFmtId="0" fontId="59" fillId="21" borderId="88" xfId="7" applyFont="1" applyFill="1" applyBorder="1" applyAlignment="1">
      <alignment horizontal="left" vertical="top" wrapText="1"/>
    </xf>
    <xf numFmtId="0" fontId="59" fillId="21" borderId="89" xfId="7" applyFont="1" applyFill="1" applyBorder="1" applyAlignment="1">
      <alignment horizontal="left" vertical="top" wrapText="1"/>
    </xf>
    <xf numFmtId="168" fontId="67" fillId="0" borderId="44" xfId="0" applyNumberFormat="1" applyFont="1" applyBorder="1" applyAlignment="1">
      <alignment horizontal="center" vertical="center" wrapText="1"/>
    </xf>
    <xf numFmtId="168" fontId="67" fillId="0" borderId="45" xfId="0" applyNumberFormat="1" applyFont="1" applyBorder="1" applyAlignment="1">
      <alignment horizontal="center" vertical="center" wrapText="1"/>
    </xf>
    <xf numFmtId="0" fontId="67" fillId="4" borderId="44" xfId="0" applyFont="1" applyFill="1" applyBorder="1" applyAlignment="1">
      <alignment horizontal="left" vertical="center" wrapText="1" indent="2"/>
    </xf>
    <xf numFmtId="0" fontId="67" fillId="4" borderId="45" xfId="0" applyFont="1" applyFill="1" applyBorder="1" applyAlignment="1">
      <alignment horizontal="left" vertical="center" wrapText="1" indent="2"/>
    </xf>
    <xf numFmtId="0" fontId="82" fillId="0" borderId="79" xfId="0" applyFont="1" applyBorder="1" applyAlignment="1">
      <alignment horizontal="left" vertical="center" indent="1"/>
    </xf>
    <xf numFmtId="0" fontId="82" fillId="0" borderId="81" xfId="0" applyFont="1" applyBorder="1" applyAlignment="1">
      <alignment horizontal="left" vertical="center" indent="1"/>
    </xf>
    <xf numFmtId="0" fontId="0" fillId="0" borderId="0" xfId="0" applyAlignment="1" applyProtection="1">
      <alignment horizontal="center"/>
      <protection locked="0"/>
    </xf>
    <xf numFmtId="168" fontId="82" fillId="0" borderId="0" xfId="0" applyNumberFormat="1" applyFont="1" applyAlignment="1" applyProtection="1">
      <alignment horizontal="center"/>
      <protection locked="0"/>
    </xf>
    <xf numFmtId="0" fontId="67" fillId="0" borderId="44" xfId="0" applyFont="1" applyBorder="1" applyAlignment="1">
      <alignment horizontal="left" vertical="center" wrapText="1" indent="2"/>
    </xf>
    <xf numFmtId="0" fontId="87" fillId="0" borderId="45" xfId="0" applyFont="1" applyBorder="1" applyAlignment="1">
      <alignment horizontal="left" vertical="center" wrapText="1" indent="2"/>
    </xf>
    <xf numFmtId="170" fontId="67" fillId="0" borderId="90" xfId="0" applyNumberFormat="1" applyFont="1" applyBorder="1" applyAlignment="1" applyProtection="1">
      <alignment horizontal="center" vertical="center" wrapText="1"/>
      <protection locked="0"/>
    </xf>
    <xf numFmtId="0" fontId="87" fillId="0" borderId="91" xfId="0" applyFont="1" applyBorder="1" applyAlignment="1" applyProtection="1">
      <alignment horizontal="center" vertical="center" wrapText="1"/>
      <protection locked="0"/>
    </xf>
    <xf numFmtId="170" fontId="67" fillId="0" borderId="82" xfId="0" applyNumberFormat="1" applyFont="1" applyBorder="1" applyAlignment="1">
      <alignment horizontal="center" vertical="center" wrapText="1"/>
    </xf>
    <xf numFmtId="0" fontId="73" fillId="20" borderId="68" xfId="0" applyFont="1" applyFill="1" applyBorder="1" applyAlignment="1">
      <alignment horizontal="center" vertical="center" wrapText="1"/>
    </xf>
    <xf numFmtId="0" fontId="73" fillId="20" borderId="74" xfId="0" applyFont="1" applyFill="1" applyBorder="1" applyAlignment="1">
      <alignment horizontal="center" vertical="center" wrapText="1"/>
    </xf>
    <xf numFmtId="0" fontId="73" fillId="20" borderId="69" xfId="0" applyFont="1" applyFill="1" applyBorder="1" applyAlignment="1">
      <alignment horizontal="center" vertical="center" wrapText="1"/>
    </xf>
    <xf numFmtId="0" fontId="0" fillId="20" borderId="69" xfId="0" applyFill="1" applyBorder="1" applyAlignment="1">
      <alignment horizontal="center" vertical="center" wrapText="1"/>
    </xf>
    <xf numFmtId="0" fontId="86" fillId="0" borderId="79" xfId="0" applyFont="1" applyBorder="1" applyAlignment="1">
      <alignment horizontal="center" vertical="center" wrapText="1"/>
    </xf>
    <xf numFmtId="0" fontId="87" fillId="0" borderId="80" xfId="0" applyFont="1" applyBorder="1" applyAlignment="1">
      <alignment horizontal="center" vertical="center" wrapText="1"/>
    </xf>
    <xf numFmtId="0" fontId="87" fillId="0" borderId="81" xfId="0" applyFont="1" applyBorder="1" applyAlignment="1">
      <alignment horizontal="center" vertical="center" wrapText="1"/>
    </xf>
    <xf numFmtId="0" fontId="86" fillId="0" borderId="79" xfId="0" applyFont="1" applyBorder="1" applyAlignment="1" applyProtection="1">
      <alignment horizontal="center" vertical="center" wrapText="1"/>
      <protection locked="0"/>
    </xf>
    <xf numFmtId="0" fontId="87" fillId="0" borderId="81" xfId="0" applyFont="1" applyBorder="1" applyAlignment="1" applyProtection="1">
      <alignment horizontal="center" vertical="center" wrapText="1"/>
      <protection locked="0"/>
    </xf>
    <xf numFmtId="170" fontId="67" fillId="0" borderId="83" xfId="0" applyNumberFormat="1" applyFont="1" applyBorder="1" applyAlignment="1">
      <alignment horizontal="center" vertical="center" wrapText="1"/>
    </xf>
    <xf numFmtId="170" fontId="67" fillId="0" borderId="38" xfId="0" applyNumberFormat="1" applyFont="1" applyBorder="1" applyAlignment="1" applyProtection="1">
      <alignment horizontal="center" vertical="center" wrapText="1"/>
      <protection locked="0"/>
    </xf>
    <xf numFmtId="0" fontId="87" fillId="0" borderId="39" xfId="0" applyFont="1" applyBorder="1" applyAlignment="1" applyProtection="1">
      <alignment horizontal="center" vertical="center" wrapText="1"/>
      <protection locked="0"/>
    </xf>
    <xf numFmtId="170" fontId="67" fillId="0" borderId="38" xfId="0" applyNumberFormat="1" applyFont="1" applyBorder="1" applyAlignment="1">
      <alignment horizontal="center" vertical="center" wrapText="1"/>
    </xf>
    <xf numFmtId="170" fontId="67" fillId="0" borderId="39" xfId="0" applyNumberFormat="1" applyFont="1" applyBorder="1" applyAlignment="1">
      <alignment horizontal="center" vertical="center" wrapText="1"/>
    </xf>
    <xf numFmtId="170" fontId="67" fillId="0" borderId="84" xfId="0" applyNumberFormat="1" applyFont="1" applyBorder="1" applyAlignment="1">
      <alignment horizontal="center" vertical="center" wrapText="1"/>
    </xf>
    <xf numFmtId="170" fontId="67" fillId="0" borderId="85" xfId="0" applyNumberFormat="1" applyFont="1" applyBorder="1" applyAlignment="1">
      <alignment horizontal="center" vertical="center" wrapText="1"/>
    </xf>
    <xf numFmtId="170" fontId="67" fillId="0" borderId="86" xfId="0" applyNumberFormat="1" applyFont="1" applyBorder="1" applyAlignment="1">
      <alignment horizontal="center" vertical="center" wrapText="1"/>
    </xf>
    <xf numFmtId="0" fontId="20" fillId="22" borderId="87" xfId="3" applyFont="1" applyFill="1" applyBorder="1" applyAlignment="1">
      <alignment horizontal="center" vertical="center"/>
    </xf>
    <xf numFmtId="0" fontId="20" fillId="22" borderId="89" xfId="3" applyFont="1" applyFill="1" applyBorder="1" applyAlignment="1">
      <alignment horizontal="center" vertical="center"/>
    </xf>
    <xf numFmtId="0" fontId="74" fillId="27" borderId="22" xfId="0" applyFont="1" applyFill="1" applyBorder="1" applyAlignment="1">
      <alignment horizontal="left" wrapText="1" readingOrder="1"/>
    </xf>
    <xf numFmtId="0" fontId="74" fillId="27" borderId="94" xfId="0" applyFont="1" applyFill="1" applyBorder="1" applyAlignment="1">
      <alignment horizontal="left" wrapText="1" readingOrder="1"/>
    </xf>
    <xf numFmtId="0" fontId="31" fillId="21" borderId="95" xfId="0" applyFont="1" applyFill="1" applyBorder="1" applyAlignment="1">
      <alignment horizontal="center"/>
    </xf>
    <xf numFmtId="0" fontId="31" fillId="21" borderId="96" xfId="0" applyFont="1" applyFill="1" applyBorder="1" applyAlignment="1">
      <alignment horizontal="center"/>
    </xf>
    <xf numFmtId="0" fontId="31" fillId="21" borderId="72" xfId="0" applyFont="1" applyFill="1" applyBorder="1" applyAlignment="1">
      <alignment horizontal="center"/>
    </xf>
    <xf numFmtId="0" fontId="31" fillId="21" borderId="75" xfId="0" applyFont="1" applyFill="1" applyBorder="1" applyAlignment="1">
      <alignment horizontal="center"/>
    </xf>
    <xf numFmtId="0" fontId="31" fillId="21" borderId="92" xfId="0" applyFont="1" applyFill="1" applyBorder="1" applyAlignment="1">
      <alignment horizontal="center"/>
    </xf>
    <xf numFmtId="0" fontId="31" fillId="21" borderId="93" xfId="0" applyFont="1" applyFill="1" applyBorder="1" applyAlignment="1">
      <alignment horizontal="center"/>
    </xf>
    <xf numFmtId="0" fontId="16" fillId="21" borderId="15" xfId="7" applyFont="1" applyFill="1" applyBorder="1" applyAlignment="1">
      <alignment horizontal="left" vertical="top" wrapText="1"/>
    </xf>
    <xf numFmtId="0" fontId="16" fillId="21" borderId="15" xfId="7" applyFont="1" applyFill="1" applyBorder="1" applyAlignment="1">
      <alignment horizontal="left" vertical="top"/>
    </xf>
  </cellXfs>
  <cellStyles count="15">
    <cellStyle name="Comma" xfId="2" builtinId="3"/>
    <cellStyle name="Currency 2" xfId="11" xr:uid="{00000000-0005-0000-0000-00000E000000}"/>
    <cellStyle name="Hyperlink" xfId="4" builtinId="8"/>
    <cellStyle name="Normal" xfId="0" builtinId="0"/>
    <cellStyle name="Normal 2" xfId="3" xr:uid="{00000000-0005-0000-0000-000006000000}"/>
    <cellStyle name="Normal 2 2" xfId="7" xr:uid="{00000000-0005-0000-0000-00000A000000}"/>
    <cellStyle name="Normal 2 3" xfId="12" xr:uid="{00000000-0005-0000-0000-00000F000000}"/>
    <cellStyle name="Normal 3" xfId="10" xr:uid="{00000000-0005-0000-0000-00000D000000}"/>
    <cellStyle name="Normal 4" xfId="9" xr:uid="{00000000-0005-0000-0000-00000C000000}"/>
    <cellStyle name="Normal 5" xfId="5" xr:uid="{00000000-0005-0000-0000-000008000000}"/>
    <cellStyle name="Normal 6" xfId="8" xr:uid="{00000000-0005-0000-0000-00000B000000}"/>
    <cellStyle name="Normal_PPO Questions" xfId="6" xr:uid="{00000000-0005-0000-0000-000009000000}"/>
    <cellStyle name="Normal_Sheet1" xfId="14" xr:uid="{00000000-0005-0000-0000-000011000000}"/>
    <cellStyle name="Percent" xfId="1" builtinId="5"/>
    <cellStyle name="Percent 2" xfId="13" xr:uid="{00000000-0005-0000-0000-000010000000}"/>
  </cellStyles>
  <dxfs count="1">
    <dxf>
      <font>
        <color theme="0" tint="-0.24991607409894101"/>
      </font>
      <fill>
        <patternFill>
          <bgColor theme="0" tint="-0.499954222235786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8332304</xdr:colOff>
      <xdr:row>25</xdr:row>
      <xdr:rowOff>57978</xdr:rowOff>
    </xdr:from>
    <xdr:to>
      <xdr:col>1</xdr:col>
      <xdr:colOff>0</xdr:colOff>
      <xdr:row>30</xdr:row>
      <xdr:rowOff>0</xdr:rowOff>
    </xdr:to>
    <xdr:pic>
      <xdr:nvPicPr>
        <xdr:cNvPr id="5" name="Picture 4">
          <a:extLst>
            <a:ext uri="{FF2B5EF4-FFF2-40B4-BE49-F238E27FC236}">
              <a16:creationId xmlns:a16="http://schemas.microsoft.com/office/drawing/2014/main" id="{4FF0B91A-F4FD-62E5-5A39-CB69ACD4ED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bwMode="auto">
        <a:xfrm>
          <a:off x="8334375" y="4524375"/>
          <a:ext cx="285750" cy="600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173935</xdr:colOff>
      <xdr:row>1</xdr:row>
      <xdr:rowOff>61602</xdr:rowOff>
    </xdr:from>
    <xdr:to>
      <xdr:col>0</xdr:col>
      <xdr:colOff>2562500</xdr:colOff>
      <xdr:row>5</xdr:row>
      <xdr:rowOff>103256</xdr:rowOff>
    </xdr:to>
    <xdr:pic>
      <xdr:nvPicPr>
        <xdr:cNvPr id="8" name="Picture 7">
          <a:extLst>
            <a:ext uri="{FF2B5EF4-FFF2-40B4-BE49-F238E27FC236}">
              <a16:creationId xmlns:a16="http://schemas.microsoft.com/office/drawing/2014/main" id="{3DF6960D-A859-B951-CCF0-D039B0A93FD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tretch>
          <a:fillRect/>
        </a:stretch>
      </xdr:blipFill>
      <xdr:spPr bwMode="auto">
        <a:xfrm>
          <a:off x="171450" y="180975"/>
          <a:ext cx="2390775"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03234-0A48-43F8-8D50-58D400BB1388}">
  <sheetPr>
    <tabColor rgb="FF0B4BFF"/>
  </sheetPr>
  <dimension ref="A1:T60"/>
  <sheetViews>
    <sheetView showGridLines="0" topLeftCell="A17" zoomScaleSheetLayoutView="100" workbookViewId="0">
      <selection activeCell="A17" sqref="A17"/>
    </sheetView>
  </sheetViews>
  <sheetFormatPr defaultColWidth="0" defaultRowHeight="11.25" customHeight="1" zeroHeight="1" x14ac:dyDescent="0.2"/>
  <cols>
    <col min="1" max="1" width="129.28515625" style="15" customWidth="1"/>
    <col min="2" max="20" width="0" style="15" hidden="1" customWidth="1"/>
    <col min="21" max="16384" width="8" style="15" hidden="1"/>
  </cols>
  <sheetData>
    <row r="1" spans="1:1" x14ac:dyDescent="0.2"/>
    <row r="2" spans="1:1" x14ac:dyDescent="0.2"/>
    <row r="3" spans="1:1" x14ac:dyDescent="0.2"/>
    <row r="4" spans="1:1" x14ac:dyDescent="0.2"/>
    <row r="5" spans="1:1" ht="15" x14ac:dyDescent="0.2">
      <c r="A5" s="167" t="s">
        <v>0</v>
      </c>
    </row>
    <row r="6" spans="1:1" x14ac:dyDescent="0.2"/>
    <row r="7" spans="1:1" x14ac:dyDescent="0.2"/>
    <row r="8" spans="1:1" x14ac:dyDescent="0.2"/>
    <row r="9" spans="1:1" x14ac:dyDescent="0.2"/>
    <row r="10" spans="1:1" x14ac:dyDescent="0.2"/>
    <row r="11" spans="1:1" ht="24" x14ac:dyDescent="0.2">
      <c r="A11" s="163" t="s">
        <v>1</v>
      </c>
    </row>
    <row r="12" spans="1:1" ht="24" x14ac:dyDescent="0.2">
      <c r="A12" s="163" t="s">
        <v>365</v>
      </c>
    </row>
    <row r="13" spans="1:1" ht="50.1" customHeight="1" x14ac:dyDescent="0.25">
      <c r="A13" s="164"/>
    </row>
    <row r="14" spans="1:1" ht="11.25" customHeight="1" x14ac:dyDescent="0.2">
      <c r="A14" s="16"/>
    </row>
    <row r="15" spans="1:1" ht="20.25" x14ac:dyDescent="0.2">
      <c r="A15" s="17"/>
    </row>
    <row r="16" spans="1:1" x14ac:dyDescent="0.2"/>
    <row r="17" spans="1:1" ht="24" x14ac:dyDescent="0.35">
      <c r="A17" s="18"/>
    </row>
    <row r="18" spans="1:1" x14ac:dyDescent="0.2"/>
    <row r="19" spans="1:1" ht="12.75" x14ac:dyDescent="0.2">
      <c r="A19" s="19"/>
    </row>
    <row r="20" spans="1:1" ht="6" customHeight="1" x14ac:dyDescent="0.2">
      <c r="A20" s="20"/>
    </row>
    <row r="21" spans="1:1" ht="15" x14ac:dyDescent="0.25">
      <c r="A21" s="165" t="s">
        <v>2</v>
      </c>
    </row>
    <row r="22" spans="1:1" ht="15" x14ac:dyDescent="0.25">
      <c r="A22" s="165" t="s">
        <v>3</v>
      </c>
    </row>
    <row r="23" spans="1:1" ht="15" x14ac:dyDescent="0.25">
      <c r="A23" s="165" t="s">
        <v>4</v>
      </c>
    </row>
    <row r="24" spans="1:1" x14ac:dyDescent="0.2"/>
    <row r="25" spans="1:1" x14ac:dyDescent="0.2">
      <c r="A25" s="168"/>
    </row>
    <row r="26" spans="1:1" ht="22.5" customHeight="1" x14ac:dyDescent="0.2">
      <c r="A26" s="166" t="s">
        <v>5</v>
      </c>
    </row>
    <row r="27" spans="1:1" x14ac:dyDescent="0.2"/>
    <row r="28" spans="1:1" hidden="1" x14ac:dyDescent="0.2"/>
    <row r="29" spans="1:1" x14ac:dyDescent="0.2"/>
    <row r="30" spans="1:1" x14ac:dyDescent="0.2"/>
    <row r="33" s="15" customFormat="1" ht="11.25" hidden="1" customHeight="1" x14ac:dyDescent="0.2"/>
    <row r="34" s="15" customFormat="1" ht="11.25" hidden="1" customHeight="1" x14ac:dyDescent="0.2"/>
    <row r="35" s="15" customFormat="1" ht="11.25" hidden="1" customHeight="1" x14ac:dyDescent="0.2"/>
    <row r="36" s="15" customFormat="1" ht="11.25" hidden="1" customHeight="1" x14ac:dyDescent="0.2"/>
    <row r="37" s="15" customFormat="1" ht="11.25" hidden="1" customHeight="1" x14ac:dyDescent="0.2"/>
    <row r="38" s="15" customFormat="1" ht="11.25" hidden="1" customHeight="1" x14ac:dyDescent="0.2"/>
    <row r="39" s="15" customFormat="1" ht="11.25" hidden="1" customHeight="1" x14ac:dyDescent="0.2"/>
    <row r="40" s="15" customFormat="1" ht="11.25" hidden="1" customHeight="1" x14ac:dyDescent="0.2"/>
    <row r="41" s="15" customFormat="1" ht="11.25" hidden="1" customHeight="1" x14ac:dyDescent="0.2"/>
    <row r="42" s="15" customFormat="1" ht="11.25" hidden="1" customHeight="1" x14ac:dyDescent="0.2"/>
    <row r="43" s="15" customFormat="1" ht="11.25" hidden="1" customHeight="1" x14ac:dyDescent="0.2"/>
    <row r="44" s="15" customFormat="1" ht="11.25" hidden="1" customHeight="1" x14ac:dyDescent="0.2"/>
    <row r="45" s="15" customFormat="1" ht="11.25" hidden="1" customHeight="1" x14ac:dyDescent="0.2"/>
    <row r="46" s="15" customFormat="1" ht="11.25" hidden="1" customHeight="1" x14ac:dyDescent="0.2"/>
    <row r="47" s="15" customFormat="1" ht="11.25" hidden="1" customHeight="1" x14ac:dyDescent="0.2"/>
    <row r="48" s="15" customFormat="1" ht="11.25" hidden="1" customHeight="1" x14ac:dyDescent="0.2"/>
    <row r="49" s="15" customFormat="1" ht="11.25" hidden="1" customHeight="1" x14ac:dyDescent="0.2"/>
    <row r="50" s="15" customFormat="1" ht="11.25" hidden="1" customHeight="1" x14ac:dyDescent="0.2"/>
    <row r="51" s="15" customFormat="1" ht="11.25" hidden="1" customHeight="1" x14ac:dyDescent="0.2"/>
    <row r="52" s="15" customFormat="1" ht="11.25" hidden="1" customHeight="1" x14ac:dyDescent="0.2"/>
    <row r="53" s="15" customFormat="1" ht="11.25" hidden="1" customHeight="1" x14ac:dyDescent="0.2"/>
    <row r="54" s="15" customFormat="1" ht="11.25" hidden="1" customHeight="1" x14ac:dyDescent="0.2"/>
    <row r="55" s="15" customFormat="1" ht="11.25" hidden="1" customHeight="1" x14ac:dyDescent="0.2"/>
    <row r="56" s="15" customFormat="1" ht="11.25" hidden="1" customHeight="1" x14ac:dyDescent="0.2"/>
    <row r="57" s="15" customFormat="1" ht="11.25" hidden="1" customHeight="1" x14ac:dyDescent="0.2"/>
    <row r="58" s="15" customFormat="1" ht="11.25" hidden="1" customHeight="1" x14ac:dyDescent="0.2"/>
    <row r="59" s="15" customFormat="1" ht="11.25" hidden="1" customHeight="1" x14ac:dyDescent="0.2"/>
    <row r="60" s="15" customFormat="1" ht="11.25" hidden="1" customHeight="1" x14ac:dyDescent="0.2"/>
  </sheetData>
  <pageMargins left="0.7" right="0.7" top="0.75" bottom="0.75" header="0.3" footer="0.3"/>
  <pageSetup scale="8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569D4-4B5F-4B23-B1C6-E6A2D37ADD52}">
  <dimension ref="A1:Y154"/>
  <sheetViews>
    <sheetView showGridLines="0" zoomScaleSheetLayoutView="100" workbookViewId="0">
      <selection activeCell="D5" sqref="D5"/>
    </sheetView>
  </sheetViews>
  <sheetFormatPr defaultColWidth="0" defaultRowHeight="11.25" customHeight="1" zeroHeight="1" x14ac:dyDescent="0.25"/>
  <cols>
    <col min="1" max="3" width="2.42578125" style="297" customWidth="1"/>
    <col min="4" max="4" width="15.42578125" style="297" customWidth="1"/>
    <col min="5" max="5" width="24.140625" style="297" customWidth="1"/>
    <col min="6" max="6" width="0.85546875" style="297" customWidth="1"/>
    <col min="7" max="8" width="17.5703125" style="297" customWidth="1"/>
    <col min="9" max="16" width="17.5703125" style="297" hidden="1" customWidth="1"/>
    <col min="17" max="17" width="1" style="297" customWidth="1"/>
    <col min="18" max="19" width="17.5703125" style="297" customWidth="1"/>
    <col min="20" max="20" width="8" style="297" customWidth="1"/>
    <col min="21" max="22" width="8" style="298" hidden="1" customWidth="1"/>
    <col min="23" max="25" width="0" style="298" hidden="1" customWidth="1"/>
    <col min="26" max="16384" width="8" style="298" hidden="1"/>
  </cols>
  <sheetData>
    <row r="1" spans="1:21" ht="15" x14ac:dyDescent="0.25">
      <c r="U1" s="298" t="s">
        <v>337</v>
      </c>
    </row>
    <row r="2" spans="1:21" ht="15.75" x14ac:dyDescent="0.25">
      <c r="C2" s="210" t="s">
        <v>339</v>
      </c>
      <c r="D2" s="211"/>
      <c r="E2" s="211"/>
      <c r="F2" s="211"/>
      <c r="G2" s="211"/>
      <c r="H2" s="211"/>
      <c r="I2" s="211"/>
      <c r="J2" s="211"/>
      <c r="K2" s="211"/>
      <c r="L2" s="211"/>
      <c r="M2" s="211"/>
      <c r="N2" s="211"/>
      <c r="O2" s="211"/>
      <c r="P2" s="211"/>
      <c r="Q2" s="211"/>
      <c r="R2" s="211"/>
      <c r="S2" s="211"/>
    </row>
    <row r="3" spans="1:21" ht="15" x14ac:dyDescent="0.25">
      <c r="C3" s="33"/>
      <c r="D3" s="33"/>
      <c r="E3" s="38"/>
    </row>
    <row r="4" spans="1:21" ht="15" x14ac:dyDescent="0.25">
      <c r="C4" s="528" t="s">
        <v>440</v>
      </c>
      <c r="D4" s="529"/>
      <c r="E4" s="529"/>
      <c r="F4" s="529"/>
      <c r="G4" s="529"/>
      <c r="H4" s="529"/>
      <c r="I4" s="529"/>
      <c r="J4" s="529"/>
      <c r="K4" s="529"/>
      <c r="L4" s="529"/>
      <c r="M4" s="529"/>
      <c r="N4" s="529"/>
      <c r="O4" s="529"/>
      <c r="P4" s="529"/>
      <c r="Q4" s="529"/>
      <c r="R4" s="529"/>
      <c r="S4" s="530"/>
    </row>
    <row r="5" spans="1:21" ht="15" x14ac:dyDescent="0.25"/>
    <row r="6" spans="1:21" ht="11.25" customHeight="1" thickBot="1" x14ac:dyDescent="0.3">
      <c r="D6" s="299"/>
      <c r="E6" s="299"/>
      <c r="F6" s="299"/>
      <c r="G6" s="299"/>
      <c r="H6" s="299"/>
      <c r="I6" s="299"/>
      <c r="J6" s="299"/>
      <c r="K6" s="299"/>
      <c r="L6" s="299"/>
      <c r="M6" s="299"/>
      <c r="N6" s="299"/>
      <c r="O6" s="299"/>
      <c r="P6" s="299"/>
    </row>
    <row r="7" spans="1:21" ht="15.75" customHeight="1" thickBot="1" x14ac:dyDescent="0.3">
      <c r="A7" s="298"/>
      <c r="B7" s="298"/>
      <c r="C7" s="298"/>
      <c r="D7" s="439"/>
      <c r="E7" s="440"/>
      <c r="F7" s="300"/>
      <c r="G7" s="544"/>
      <c r="H7" s="545"/>
      <c r="I7" s="545"/>
      <c r="J7" s="545"/>
      <c r="K7" s="545"/>
      <c r="L7" s="545"/>
      <c r="M7" s="545"/>
      <c r="N7" s="545"/>
      <c r="O7" s="545"/>
      <c r="P7" s="546"/>
      <c r="Q7" s="298"/>
      <c r="R7" s="544"/>
      <c r="S7" s="547"/>
      <c r="T7" s="298"/>
    </row>
    <row r="8" spans="1:21" ht="15" customHeight="1" thickBot="1" x14ac:dyDescent="0.3">
      <c r="A8" s="298"/>
      <c r="B8" s="298"/>
      <c r="C8" s="298"/>
      <c r="D8" s="535" t="s">
        <v>257</v>
      </c>
      <c r="E8" s="536"/>
      <c r="F8"/>
      <c r="G8" s="548" t="s">
        <v>236</v>
      </c>
      <c r="H8" s="549"/>
      <c r="I8" s="549"/>
      <c r="J8" s="549"/>
      <c r="K8" s="549"/>
      <c r="L8" s="549"/>
      <c r="M8" s="549"/>
      <c r="N8" s="549"/>
      <c r="O8" s="549"/>
      <c r="P8" s="550"/>
      <c r="Q8" s="441"/>
      <c r="R8" s="551" t="s">
        <v>183</v>
      </c>
      <c r="S8" s="552"/>
      <c r="T8" s="298"/>
    </row>
    <row r="9" spans="1:21" ht="15" customHeight="1" x14ac:dyDescent="0.25">
      <c r="D9" s="343" t="s">
        <v>40</v>
      </c>
      <c r="E9" s="344"/>
      <c r="F9" s="299"/>
      <c r="G9" s="556">
        <v>46023</v>
      </c>
      <c r="H9" s="557"/>
      <c r="I9" s="558">
        <v>43101</v>
      </c>
      <c r="J9" s="559"/>
      <c r="K9" s="559">
        <v>43101</v>
      </c>
      <c r="L9" s="559"/>
      <c r="M9" s="559">
        <v>43101</v>
      </c>
      <c r="N9" s="559"/>
      <c r="O9" s="559">
        <v>43101</v>
      </c>
      <c r="P9" s="560"/>
      <c r="Q9" s="326"/>
      <c r="R9" s="554">
        <v>46388</v>
      </c>
      <c r="S9" s="555"/>
      <c r="T9" s="298"/>
    </row>
    <row r="10" spans="1:21" ht="15" customHeight="1" x14ac:dyDescent="0.25">
      <c r="D10" s="343" t="s">
        <v>259</v>
      </c>
      <c r="E10" s="344"/>
      <c r="F10" s="299"/>
      <c r="G10" s="541" t="s">
        <v>103</v>
      </c>
      <c r="H10" s="542"/>
      <c r="I10" s="543" t="s">
        <v>260</v>
      </c>
      <c r="J10" s="543"/>
      <c r="K10" s="543" t="s">
        <v>260</v>
      </c>
      <c r="L10" s="543"/>
      <c r="M10" s="543" t="s">
        <v>260</v>
      </c>
      <c r="N10" s="543"/>
      <c r="O10" s="543" t="s">
        <v>260</v>
      </c>
      <c r="P10" s="553"/>
      <c r="Q10" s="326"/>
      <c r="R10" s="554" t="s">
        <v>103</v>
      </c>
      <c r="S10" s="555"/>
      <c r="T10" s="298"/>
    </row>
    <row r="11" spans="1:21" ht="15" x14ac:dyDescent="0.25">
      <c r="D11" s="345" t="s">
        <v>261</v>
      </c>
      <c r="E11" s="346"/>
      <c r="F11" s="301"/>
      <c r="G11" s="364" t="s">
        <v>262</v>
      </c>
      <c r="H11" s="413" t="s">
        <v>263</v>
      </c>
      <c r="I11" s="302" t="s">
        <v>262</v>
      </c>
      <c r="J11" s="302" t="s">
        <v>263</v>
      </c>
      <c r="K11" s="302" t="s">
        <v>262</v>
      </c>
      <c r="L11" s="302" t="s">
        <v>263</v>
      </c>
      <c r="M11" s="302" t="s">
        <v>262</v>
      </c>
      <c r="N11" s="302" t="s">
        <v>263</v>
      </c>
      <c r="O11" s="302" t="s">
        <v>262</v>
      </c>
      <c r="P11" s="365" t="s">
        <v>263</v>
      </c>
      <c r="R11" s="415" t="s">
        <v>262</v>
      </c>
      <c r="S11" s="416" t="s">
        <v>263</v>
      </c>
      <c r="T11" s="298"/>
    </row>
    <row r="12" spans="1:21" ht="15" x14ac:dyDescent="0.25">
      <c r="D12" s="347" t="s">
        <v>264</v>
      </c>
      <c r="E12" s="348"/>
      <c r="F12" s="303"/>
      <c r="G12" s="366"/>
      <c r="H12" s="414"/>
      <c r="I12" s="409"/>
      <c r="J12" s="305"/>
      <c r="K12" s="304"/>
      <c r="L12" s="305"/>
      <c r="M12" s="304"/>
      <c r="N12" s="305"/>
      <c r="O12" s="304"/>
      <c r="P12" s="367"/>
      <c r="R12" s="417"/>
      <c r="S12" s="418"/>
      <c r="T12" s="298"/>
    </row>
    <row r="13" spans="1:21" ht="15" x14ac:dyDescent="0.25">
      <c r="D13" s="349" t="s">
        <v>265</v>
      </c>
      <c r="E13" s="350"/>
      <c r="F13" s="327"/>
      <c r="G13" s="368">
        <v>1700</v>
      </c>
      <c r="H13" s="369">
        <v>3200</v>
      </c>
      <c r="I13" s="410"/>
      <c r="J13" s="328"/>
      <c r="K13" s="329"/>
      <c r="L13" s="328"/>
      <c r="M13" s="329"/>
      <c r="N13" s="328"/>
      <c r="O13" s="329"/>
      <c r="P13" s="369"/>
      <c r="Q13" s="326"/>
      <c r="R13" s="419"/>
      <c r="S13" s="420"/>
      <c r="T13" s="298"/>
    </row>
    <row r="14" spans="1:21" ht="15" x14ac:dyDescent="0.25">
      <c r="D14" s="349" t="s">
        <v>266</v>
      </c>
      <c r="E14" s="350"/>
      <c r="F14" s="327"/>
      <c r="G14" s="368">
        <v>3400</v>
      </c>
      <c r="H14" s="369">
        <v>6400</v>
      </c>
      <c r="I14" s="410"/>
      <c r="J14" s="328"/>
      <c r="K14" s="329"/>
      <c r="L14" s="328"/>
      <c r="M14" s="329"/>
      <c r="N14" s="328"/>
      <c r="O14" s="329"/>
      <c r="P14" s="369"/>
      <c r="Q14" s="326"/>
      <c r="R14" s="419"/>
      <c r="S14" s="420"/>
      <c r="T14" s="298"/>
    </row>
    <row r="15" spans="1:21" ht="15" hidden="1" x14ac:dyDescent="0.25">
      <c r="D15" s="351" t="s">
        <v>267</v>
      </c>
      <c r="E15" s="350"/>
      <c r="F15" s="327"/>
      <c r="G15" s="370"/>
      <c r="H15" s="371"/>
      <c r="I15" s="337"/>
      <c r="J15" s="331"/>
      <c r="K15" s="332"/>
      <c r="L15" s="331"/>
      <c r="M15" s="332"/>
      <c r="N15" s="331"/>
      <c r="O15" s="332"/>
      <c r="P15" s="371"/>
      <c r="Q15" s="326"/>
      <c r="R15" s="421"/>
      <c r="S15" s="422"/>
      <c r="T15" s="298"/>
    </row>
    <row r="16" spans="1:21" ht="15" x14ac:dyDescent="0.25">
      <c r="D16" s="349" t="s">
        <v>268</v>
      </c>
      <c r="E16" s="350"/>
      <c r="F16" s="327"/>
      <c r="G16" s="372">
        <v>0.2</v>
      </c>
      <c r="H16" s="373">
        <v>0.4</v>
      </c>
      <c r="I16" s="411"/>
      <c r="J16" s="333"/>
      <c r="K16" s="334"/>
      <c r="L16" s="333"/>
      <c r="M16" s="334"/>
      <c r="N16" s="333"/>
      <c r="O16" s="334"/>
      <c r="P16" s="373"/>
      <c r="Q16" s="326"/>
      <c r="R16" s="423"/>
      <c r="S16" s="424"/>
      <c r="T16" s="298"/>
    </row>
    <row r="17" spans="4:20" ht="15" x14ac:dyDescent="0.25">
      <c r="D17" s="349" t="s">
        <v>269</v>
      </c>
      <c r="E17" s="350"/>
      <c r="F17" s="327"/>
      <c r="G17" s="368" t="s">
        <v>306</v>
      </c>
      <c r="H17" s="373" t="s">
        <v>302</v>
      </c>
      <c r="I17" s="410"/>
      <c r="J17" s="328"/>
      <c r="K17" s="329"/>
      <c r="L17" s="328"/>
      <c r="M17" s="329"/>
      <c r="N17" s="328"/>
      <c r="O17" s="329"/>
      <c r="P17" s="369"/>
      <c r="Q17" s="326"/>
      <c r="R17" s="419"/>
      <c r="S17" s="420"/>
      <c r="T17" s="298"/>
    </row>
    <row r="18" spans="4:20" ht="15" x14ac:dyDescent="0.25">
      <c r="D18" s="349" t="s">
        <v>271</v>
      </c>
      <c r="E18" s="350"/>
      <c r="F18" s="327"/>
      <c r="G18" s="368" t="s">
        <v>306</v>
      </c>
      <c r="H18" s="373" t="s">
        <v>302</v>
      </c>
      <c r="I18" s="410"/>
      <c r="J18" s="328"/>
      <c r="K18" s="329"/>
      <c r="L18" s="328"/>
      <c r="M18" s="329"/>
      <c r="N18" s="328"/>
      <c r="O18" s="329"/>
      <c r="P18" s="369"/>
      <c r="Q18" s="326"/>
      <c r="R18" s="419"/>
      <c r="S18" s="420"/>
      <c r="T18" s="298"/>
    </row>
    <row r="19" spans="4:20" ht="15" x14ac:dyDescent="0.25">
      <c r="D19" s="349" t="s">
        <v>272</v>
      </c>
      <c r="E19" s="350"/>
      <c r="F19" s="327"/>
      <c r="G19" s="368">
        <v>3000</v>
      </c>
      <c r="H19" s="369">
        <v>6000</v>
      </c>
      <c r="I19" s="410"/>
      <c r="J19" s="328"/>
      <c r="K19" s="329"/>
      <c r="L19" s="328"/>
      <c r="M19" s="329"/>
      <c r="N19" s="328"/>
      <c r="O19" s="329"/>
      <c r="P19" s="369"/>
      <c r="Q19" s="326"/>
      <c r="R19" s="419"/>
      <c r="S19" s="420"/>
      <c r="T19" s="298"/>
    </row>
    <row r="20" spans="4:20" ht="15" x14ac:dyDescent="0.25">
      <c r="D20" s="349" t="s">
        <v>327</v>
      </c>
      <c r="E20" s="350"/>
      <c r="F20" s="327"/>
      <c r="G20" s="368">
        <v>6000</v>
      </c>
      <c r="H20" s="369">
        <v>12000</v>
      </c>
      <c r="I20" s="410"/>
      <c r="J20" s="328"/>
      <c r="K20" s="329"/>
      <c r="L20" s="328"/>
      <c r="M20" s="329"/>
      <c r="N20" s="328"/>
      <c r="O20" s="329"/>
      <c r="P20" s="369"/>
      <c r="Q20" s="326"/>
      <c r="R20" s="419"/>
      <c r="S20" s="420"/>
      <c r="T20" s="298"/>
    </row>
    <row r="21" spans="4:20" ht="15" x14ac:dyDescent="0.25">
      <c r="D21" s="539" t="s">
        <v>301</v>
      </c>
      <c r="E21" s="540"/>
      <c r="F21" s="327"/>
      <c r="G21" s="374" t="s">
        <v>126</v>
      </c>
      <c r="H21" s="369" t="s">
        <v>126</v>
      </c>
      <c r="I21" s="412"/>
      <c r="J21" s="336"/>
      <c r="K21" s="335"/>
      <c r="L21" s="336"/>
      <c r="M21" s="335"/>
      <c r="N21" s="336"/>
      <c r="O21" s="335"/>
      <c r="P21" s="375"/>
      <c r="Q21" s="326"/>
      <c r="R21" s="425"/>
      <c r="S21" s="426"/>
      <c r="T21" s="298"/>
    </row>
    <row r="22" spans="4:20" ht="15" x14ac:dyDescent="0.25">
      <c r="D22" s="352" t="s">
        <v>273</v>
      </c>
      <c r="E22" s="353"/>
      <c r="F22" s="303"/>
      <c r="G22" s="376"/>
      <c r="H22" s="400"/>
      <c r="I22" s="395"/>
      <c r="J22" s="310"/>
      <c r="K22" s="309"/>
      <c r="L22" s="310"/>
      <c r="M22" s="309"/>
      <c r="N22" s="310"/>
      <c r="O22" s="309"/>
      <c r="P22" s="377"/>
      <c r="R22" s="417"/>
      <c r="S22" s="418"/>
      <c r="T22" s="298"/>
    </row>
    <row r="23" spans="4:20" ht="15" x14ac:dyDescent="0.25">
      <c r="D23" s="351" t="s">
        <v>303</v>
      </c>
      <c r="E23" s="350"/>
      <c r="F23" s="327"/>
      <c r="G23" s="378" t="s">
        <v>270</v>
      </c>
      <c r="H23" s="373" t="s">
        <v>291</v>
      </c>
      <c r="I23" s="337"/>
      <c r="J23" s="331"/>
      <c r="K23" s="332"/>
      <c r="L23" s="331"/>
      <c r="M23" s="332"/>
      <c r="N23" s="331"/>
      <c r="O23" s="332"/>
      <c r="P23" s="371"/>
      <c r="Q23" s="326"/>
      <c r="R23" s="423"/>
      <c r="S23" s="422"/>
      <c r="T23" s="298"/>
    </row>
    <row r="24" spans="4:20" ht="15" x14ac:dyDescent="0.25">
      <c r="D24" s="351" t="s">
        <v>304</v>
      </c>
      <c r="E24" s="350"/>
      <c r="F24" s="327"/>
      <c r="G24" s="378" t="s">
        <v>270</v>
      </c>
      <c r="H24" s="373" t="s">
        <v>291</v>
      </c>
      <c r="I24" s="337"/>
      <c r="J24" s="331"/>
      <c r="K24" s="332"/>
      <c r="L24" s="331"/>
      <c r="M24" s="332"/>
      <c r="N24" s="331"/>
      <c r="O24" s="332"/>
      <c r="P24" s="371"/>
      <c r="Q24" s="326"/>
      <c r="R24" s="423"/>
      <c r="S24" s="422"/>
      <c r="T24" s="298"/>
    </row>
    <row r="25" spans="4:20" ht="15" x14ac:dyDescent="0.25">
      <c r="D25" s="351" t="s">
        <v>305</v>
      </c>
      <c r="E25" s="350"/>
      <c r="F25" s="327"/>
      <c r="G25" s="378" t="s">
        <v>270</v>
      </c>
      <c r="H25" s="373" t="s">
        <v>291</v>
      </c>
      <c r="I25" s="337"/>
      <c r="J25" s="331"/>
      <c r="K25" s="332"/>
      <c r="L25" s="331"/>
      <c r="M25" s="332"/>
      <c r="N25" s="331"/>
      <c r="O25" s="332"/>
      <c r="P25" s="371"/>
      <c r="Q25" s="326"/>
      <c r="R25" s="423"/>
      <c r="S25" s="422"/>
      <c r="T25" s="298"/>
    </row>
    <row r="26" spans="4:20" ht="15" x14ac:dyDescent="0.25">
      <c r="D26" s="352" t="s">
        <v>274</v>
      </c>
      <c r="E26" s="353"/>
      <c r="F26" s="303"/>
      <c r="G26" s="376"/>
      <c r="H26" s="400"/>
      <c r="I26" s="395"/>
      <c r="J26" s="310"/>
      <c r="K26" s="309"/>
      <c r="L26" s="310"/>
      <c r="M26" s="309"/>
      <c r="N26" s="310"/>
      <c r="O26" s="309"/>
      <c r="P26" s="377"/>
      <c r="R26" s="417"/>
      <c r="S26" s="418"/>
      <c r="T26" s="298"/>
    </row>
    <row r="27" spans="4:20" ht="15" x14ac:dyDescent="0.25">
      <c r="D27" s="351" t="s">
        <v>275</v>
      </c>
      <c r="E27" s="350"/>
      <c r="F27" s="327"/>
      <c r="G27" s="379" t="s">
        <v>306</v>
      </c>
      <c r="H27" s="402" t="s">
        <v>302</v>
      </c>
      <c r="I27" s="337"/>
      <c r="J27" s="331"/>
      <c r="K27" s="332"/>
      <c r="L27" s="331"/>
      <c r="M27" s="332"/>
      <c r="N27" s="331"/>
      <c r="O27" s="332"/>
      <c r="P27" s="371"/>
      <c r="Q27" s="326"/>
      <c r="R27" s="421"/>
      <c r="S27" s="422"/>
      <c r="T27" s="298"/>
    </row>
    <row r="28" spans="4:20" ht="15" customHeight="1" x14ac:dyDescent="0.25">
      <c r="D28" s="533" t="s">
        <v>307</v>
      </c>
      <c r="E28" s="540"/>
      <c r="F28" s="327"/>
      <c r="G28" s="531" t="s">
        <v>308</v>
      </c>
      <c r="H28" s="532"/>
      <c r="I28" s="337"/>
      <c r="J28" s="331"/>
      <c r="K28" s="332"/>
      <c r="L28" s="331"/>
      <c r="M28" s="332"/>
      <c r="N28" s="331"/>
      <c r="O28" s="332"/>
      <c r="P28" s="371"/>
      <c r="Q28" s="326"/>
      <c r="R28" s="421"/>
      <c r="S28" s="422"/>
      <c r="T28" s="298"/>
    </row>
    <row r="29" spans="4:20" ht="15" x14ac:dyDescent="0.25">
      <c r="D29" s="352" t="s">
        <v>276</v>
      </c>
      <c r="E29" s="353"/>
      <c r="F29" s="303"/>
      <c r="G29" s="376"/>
      <c r="H29" s="400"/>
      <c r="I29" s="395"/>
      <c r="J29" s="310"/>
      <c r="K29" s="309"/>
      <c r="L29" s="310"/>
      <c r="M29" s="309"/>
      <c r="N29" s="310"/>
      <c r="O29" s="309"/>
      <c r="P29" s="377"/>
      <c r="R29" s="417"/>
      <c r="S29" s="418"/>
      <c r="T29" s="298"/>
    </row>
    <row r="30" spans="4:20" ht="15" x14ac:dyDescent="0.25">
      <c r="D30" s="354" t="s">
        <v>277</v>
      </c>
      <c r="E30" s="355"/>
      <c r="F30" s="299"/>
      <c r="G30" s="379" t="s">
        <v>306</v>
      </c>
      <c r="H30" s="402" t="s">
        <v>306</v>
      </c>
      <c r="I30" s="311"/>
      <c r="J30" s="307"/>
      <c r="K30" s="308"/>
      <c r="L30" s="307"/>
      <c r="M30" s="308"/>
      <c r="N30" s="307"/>
      <c r="O30" s="308"/>
      <c r="P30" s="381"/>
      <c r="R30" s="427"/>
      <c r="S30" s="428"/>
      <c r="T30" s="298"/>
    </row>
    <row r="31" spans="4:20" ht="15" x14ac:dyDescent="0.25">
      <c r="D31" s="354" t="s">
        <v>278</v>
      </c>
      <c r="E31" s="355"/>
      <c r="F31" s="299"/>
      <c r="G31" s="378" t="s">
        <v>306</v>
      </c>
      <c r="H31" s="402" t="s">
        <v>306</v>
      </c>
      <c r="I31" s="306"/>
      <c r="J31" s="313"/>
      <c r="K31" s="312"/>
      <c r="L31" s="313"/>
      <c r="M31" s="312"/>
      <c r="N31" s="313"/>
      <c r="O31" s="312"/>
      <c r="P31" s="382"/>
      <c r="R31" s="429"/>
      <c r="S31" s="430"/>
      <c r="T31" s="298"/>
    </row>
    <row r="32" spans="4:20" ht="15" x14ac:dyDescent="0.25">
      <c r="D32" s="352" t="s">
        <v>279</v>
      </c>
      <c r="E32" s="356"/>
      <c r="F32" s="303"/>
      <c r="G32" s="376"/>
      <c r="H32" s="400"/>
      <c r="I32" s="395"/>
      <c r="J32" s="310"/>
      <c r="K32" s="309"/>
      <c r="L32" s="310"/>
      <c r="M32" s="309"/>
      <c r="N32" s="310"/>
      <c r="O32" s="309"/>
      <c r="P32" s="377"/>
      <c r="R32" s="417"/>
      <c r="S32" s="418"/>
      <c r="T32" s="298"/>
    </row>
    <row r="33" spans="4:20" ht="15" x14ac:dyDescent="0.25">
      <c r="D33" s="351" t="s">
        <v>280</v>
      </c>
      <c r="E33" s="350"/>
      <c r="F33" s="327"/>
      <c r="G33" s="379" t="s">
        <v>306</v>
      </c>
      <c r="H33" s="402" t="s">
        <v>306</v>
      </c>
      <c r="I33" s="337"/>
      <c r="J33" s="331"/>
      <c r="K33" s="332"/>
      <c r="L33" s="331"/>
      <c r="M33" s="332"/>
      <c r="N33" s="331"/>
      <c r="O33" s="332"/>
      <c r="P33" s="371"/>
      <c r="Q33" s="326"/>
      <c r="R33" s="421"/>
      <c r="S33" s="422"/>
      <c r="T33" s="298"/>
    </row>
    <row r="34" spans="4:20" ht="15" x14ac:dyDescent="0.25">
      <c r="D34" s="352" t="s">
        <v>281</v>
      </c>
      <c r="E34" s="353"/>
      <c r="F34" s="303"/>
      <c r="G34" s="376"/>
      <c r="H34" s="400"/>
      <c r="I34" s="395"/>
      <c r="J34" s="310"/>
      <c r="K34" s="309"/>
      <c r="L34" s="310"/>
      <c r="M34" s="309"/>
      <c r="N34" s="310"/>
      <c r="O34" s="309"/>
      <c r="P34" s="377"/>
      <c r="R34" s="417"/>
      <c r="S34" s="418"/>
      <c r="T34" s="298"/>
    </row>
    <row r="35" spans="4:20" ht="15" x14ac:dyDescent="0.25">
      <c r="D35" s="351" t="s">
        <v>282</v>
      </c>
      <c r="E35" s="350"/>
      <c r="F35" s="327"/>
      <c r="G35" s="379" t="s">
        <v>306</v>
      </c>
      <c r="H35" s="402" t="s">
        <v>302</v>
      </c>
      <c r="I35" s="337"/>
      <c r="J35" s="331"/>
      <c r="K35" s="332"/>
      <c r="L35" s="331"/>
      <c r="M35" s="332"/>
      <c r="N35" s="331"/>
      <c r="O35" s="332"/>
      <c r="P35" s="371"/>
      <c r="Q35" s="326"/>
      <c r="R35" s="421"/>
      <c r="S35" s="422"/>
      <c r="T35" s="298"/>
    </row>
    <row r="36" spans="4:20" ht="15" x14ac:dyDescent="0.25">
      <c r="D36" s="351" t="s">
        <v>283</v>
      </c>
      <c r="E36" s="350"/>
      <c r="F36" s="327"/>
      <c r="G36" s="379" t="s">
        <v>306</v>
      </c>
      <c r="H36" s="402" t="s">
        <v>302</v>
      </c>
      <c r="I36" s="337"/>
      <c r="J36" s="331"/>
      <c r="K36" s="332"/>
      <c r="L36" s="331"/>
      <c r="M36" s="332"/>
      <c r="N36" s="331"/>
      <c r="O36" s="332"/>
      <c r="P36" s="371"/>
      <c r="Q36" s="326"/>
      <c r="R36" s="421"/>
      <c r="S36" s="422"/>
      <c r="T36" s="298"/>
    </row>
    <row r="37" spans="4:20" ht="15" x14ac:dyDescent="0.25">
      <c r="D37" s="352" t="s">
        <v>284</v>
      </c>
      <c r="E37" s="357"/>
      <c r="F37" s="299"/>
      <c r="G37" s="383"/>
      <c r="H37" s="403"/>
      <c r="I37" s="306"/>
      <c r="J37" s="313"/>
      <c r="K37" s="312"/>
      <c r="L37" s="313"/>
      <c r="M37" s="312"/>
      <c r="N37" s="313"/>
      <c r="O37" s="312"/>
      <c r="P37" s="382"/>
      <c r="R37" s="431"/>
      <c r="S37" s="432"/>
      <c r="T37" s="298"/>
    </row>
    <row r="38" spans="4:20" ht="15" x14ac:dyDescent="0.25">
      <c r="D38" s="351" t="s">
        <v>285</v>
      </c>
      <c r="E38" s="350"/>
      <c r="F38" s="327"/>
      <c r="G38" s="379" t="s">
        <v>306</v>
      </c>
      <c r="H38" s="402" t="s">
        <v>302</v>
      </c>
      <c r="I38" s="330"/>
      <c r="J38" s="339"/>
      <c r="K38" s="338"/>
      <c r="L38" s="339"/>
      <c r="M38" s="338"/>
      <c r="N38" s="339"/>
      <c r="O38" s="338"/>
      <c r="P38" s="384"/>
      <c r="Q38" s="326"/>
      <c r="R38" s="421"/>
      <c r="S38" s="422"/>
      <c r="T38" s="298"/>
    </row>
    <row r="39" spans="4:20" ht="15" x14ac:dyDescent="0.25">
      <c r="D39" s="351" t="s">
        <v>286</v>
      </c>
      <c r="E39" s="350"/>
      <c r="F39" s="327"/>
      <c r="G39" s="379" t="s">
        <v>306</v>
      </c>
      <c r="H39" s="402" t="s">
        <v>302</v>
      </c>
      <c r="I39" s="330"/>
      <c r="J39" s="339"/>
      <c r="K39" s="338"/>
      <c r="L39" s="339"/>
      <c r="M39" s="338"/>
      <c r="N39" s="339"/>
      <c r="O39" s="338"/>
      <c r="P39" s="384"/>
      <c r="Q39" s="326"/>
      <c r="R39" s="421"/>
      <c r="S39" s="422"/>
      <c r="T39" s="298"/>
    </row>
    <row r="40" spans="4:20" ht="15" x14ac:dyDescent="0.25">
      <c r="D40" s="352" t="s">
        <v>287</v>
      </c>
      <c r="E40" s="357"/>
      <c r="F40" s="299"/>
      <c r="G40" s="385"/>
      <c r="H40" s="404"/>
      <c r="I40" s="306"/>
      <c r="J40" s="313"/>
      <c r="K40" s="312"/>
      <c r="L40" s="313"/>
      <c r="M40" s="312"/>
      <c r="N40" s="313"/>
      <c r="O40" s="312"/>
      <c r="P40" s="382"/>
      <c r="R40" s="431"/>
      <c r="S40" s="432"/>
      <c r="T40" s="298"/>
    </row>
    <row r="41" spans="4:20" ht="15" x14ac:dyDescent="0.25">
      <c r="D41" s="354" t="s">
        <v>285</v>
      </c>
      <c r="E41" s="355"/>
      <c r="F41" s="299"/>
      <c r="G41" s="379" t="s">
        <v>306</v>
      </c>
      <c r="H41" s="402" t="s">
        <v>302</v>
      </c>
      <c r="I41" s="306"/>
      <c r="J41" s="313"/>
      <c r="K41" s="312"/>
      <c r="L41" s="313"/>
      <c r="M41" s="312"/>
      <c r="N41" s="313"/>
      <c r="O41" s="312"/>
      <c r="P41" s="382"/>
      <c r="R41" s="427"/>
      <c r="S41" s="428"/>
      <c r="T41" s="298"/>
    </row>
    <row r="42" spans="4:20" ht="15" x14ac:dyDescent="0.25">
      <c r="D42" s="354" t="s">
        <v>286</v>
      </c>
      <c r="E42" s="355"/>
      <c r="F42" s="299"/>
      <c r="G42" s="379" t="s">
        <v>306</v>
      </c>
      <c r="H42" s="402" t="s">
        <v>302</v>
      </c>
      <c r="I42" s="306"/>
      <c r="J42" s="313"/>
      <c r="K42" s="312"/>
      <c r="L42" s="313"/>
      <c r="M42" s="312"/>
      <c r="N42" s="313"/>
      <c r="O42" s="312"/>
      <c r="P42" s="382"/>
      <c r="R42" s="427"/>
      <c r="S42" s="428"/>
      <c r="T42" s="298"/>
    </row>
    <row r="43" spans="4:20" ht="15" x14ac:dyDescent="0.25">
      <c r="D43" s="352" t="s">
        <v>330</v>
      </c>
      <c r="E43" s="357"/>
      <c r="F43" s="299"/>
      <c r="G43" s="385"/>
      <c r="H43" s="404"/>
      <c r="I43" s="306"/>
      <c r="J43" s="313"/>
      <c r="K43" s="312"/>
      <c r="L43" s="313"/>
      <c r="M43" s="312"/>
      <c r="N43" s="313"/>
      <c r="O43" s="312"/>
      <c r="P43" s="382"/>
      <c r="R43" s="431"/>
      <c r="S43" s="432"/>
      <c r="T43" s="298"/>
    </row>
    <row r="44" spans="4:20" ht="15" x14ac:dyDescent="0.25">
      <c r="D44" s="354" t="s">
        <v>331</v>
      </c>
      <c r="E44" s="355"/>
      <c r="F44" s="299"/>
      <c r="G44" s="379" t="s">
        <v>306</v>
      </c>
      <c r="H44" s="402" t="s">
        <v>302</v>
      </c>
      <c r="I44" s="306"/>
      <c r="J44" s="313"/>
      <c r="K44" s="312"/>
      <c r="L44" s="313"/>
      <c r="M44" s="312"/>
      <c r="N44" s="313"/>
      <c r="O44" s="312"/>
      <c r="P44" s="382"/>
      <c r="R44" s="427"/>
      <c r="S44" s="428"/>
      <c r="T44" s="298"/>
    </row>
    <row r="45" spans="4:20" ht="15" x14ac:dyDescent="0.25">
      <c r="D45" s="354" t="s">
        <v>332</v>
      </c>
      <c r="E45" s="355"/>
      <c r="F45" s="299"/>
      <c r="G45" s="379" t="s">
        <v>306</v>
      </c>
      <c r="H45" s="402" t="s">
        <v>302</v>
      </c>
      <c r="I45" s="306"/>
      <c r="J45" s="313"/>
      <c r="K45" s="312"/>
      <c r="L45" s="313"/>
      <c r="M45" s="312"/>
      <c r="N45" s="313"/>
      <c r="O45" s="312"/>
      <c r="P45" s="382"/>
      <c r="R45" s="427"/>
      <c r="S45" s="428"/>
      <c r="T45" s="298"/>
    </row>
    <row r="46" spans="4:20" ht="15" x14ac:dyDescent="0.25">
      <c r="D46" s="354" t="s">
        <v>333</v>
      </c>
      <c r="E46" s="355"/>
      <c r="F46" s="299"/>
      <c r="G46" s="379" t="s">
        <v>306</v>
      </c>
      <c r="H46" s="402" t="s">
        <v>302</v>
      </c>
      <c r="I46" s="306"/>
      <c r="J46" s="313"/>
      <c r="K46" s="312"/>
      <c r="L46" s="313"/>
      <c r="M46" s="312"/>
      <c r="N46" s="313"/>
      <c r="O46" s="312"/>
      <c r="P46" s="382"/>
      <c r="R46" s="427"/>
      <c r="S46" s="442"/>
      <c r="T46" s="298"/>
    </row>
    <row r="47" spans="4:20" ht="15" x14ac:dyDescent="0.25">
      <c r="D47" s="352" t="s">
        <v>288</v>
      </c>
      <c r="E47" s="353"/>
      <c r="F47" s="303"/>
      <c r="G47" s="376"/>
      <c r="H47" s="400"/>
      <c r="I47" s="395"/>
      <c r="J47" s="310"/>
      <c r="K47" s="309"/>
      <c r="L47" s="310"/>
      <c r="M47" s="309"/>
      <c r="N47" s="310"/>
      <c r="O47" s="309"/>
      <c r="P47" s="377"/>
      <c r="R47" s="417"/>
      <c r="S47" s="418"/>
      <c r="T47" s="298"/>
    </row>
    <row r="48" spans="4:20" ht="15" x14ac:dyDescent="0.25">
      <c r="D48" s="351" t="s">
        <v>312</v>
      </c>
      <c r="E48" s="350"/>
      <c r="F48" s="327"/>
      <c r="G48" s="379" t="s">
        <v>306</v>
      </c>
      <c r="H48" s="402" t="s">
        <v>302</v>
      </c>
      <c r="I48" s="337"/>
      <c r="J48" s="331"/>
      <c r="K48" s="332"/>
      <c r="L48" s="331"/>
      <c r="M48" s="332"/>
      <c r="N48" s="331"/>
      <c r="O48" s="332"/>
      <c r="P48" s="371"/>
      <c r="Q48" s="326"/>
      <c r="R48" s="421"/>
      <c r="S48" s="422"/>
      <c r="T48" s="298"/>
    </row>
    <row r="49" spans="1:20" ht="32.1" customHeight="1" x14ac:dyDescent="0.25">
      <c r="D49" s="533" t="s">
        <v>315</v>
      </c>
      <c r="E49" s="534"/>
      <c r="F49" s="327"/>
      <c r="G49" s="379" t="s">
        <v>306</v>
      </c>
      <c r="H49" s="402" t="s">
        <v>302</v>
      </c>
      <c r="I49" s="337"/>
      <c r="J49" s="331"/>
      <c r="K49" s="332"/>
      <c r="L49" s="331"/>
      <c r="M49" s="332"/>
      <c r="N49" s="331"/>
      <c r="O49" s="332"/>
      <c r="P49" s="371"/>
      <c r="Q49" s="326"/>
      <c r="R49" s="421"/>
      <c r="S49" s="422"/>
      <c r="T49" s="298"/>
    </row>
    <row r="50" spans="1:20" ht="15" x14ac:dyDescent="0.25">
      <c r="D50" s="351" t="s">
        <v>313</v>
      </c>
      <c r="E50" s="350"/>
      <c r="F50" s="327"/>
      <c r="G50" s="379" t="s">
        <v>306</v>
      </c>
      <c r="H50" s="402" t="s">
        <v>302</v>
      </c>
      <c r="I50" s="337"/>
      <c r="J50" s="331"/>
      <c r="K50" s="332"/>
      <c r="L50" s="331"/>
      <c r="M50" s="332"/>
      <c r="N50" s="331"/>
      <c r="O50" s="332"/>
      <c r="P50" s="371"/>
      <c r="Q50" s="326"/>
      <c r="R50" s="421"/>
      <c r="S50" s="422"/>
      <c r="T50" s="298"/>
    </row>
    <row r="51" spans="1:20" ht="15" x14ac:dyDescent="0.25">
      <c r="D51" s="358" t="s">
        <v>314</v>
      </c>
      <c r="E51" s="359"/>
      <c r="F51" s="340"/>
      <c r="G51" s="379" t="s">
        <v>306</v>
      </c>
      <c r="H51" s="402" t="s">
        <v>302</v>
      </c>
      <c r="I51" s="396"/>
      <c r="J51" s="342"/>
      <c r="K51" s="341"/>
      <c r="L51" s="342"/>
      <c r="M51" s="341"/>
      <c r="N51" s="342"/>
      <c r="O51" s="341"/>
      <c r="P51" s="386"/>
      <c r="Q51" s="326"/>
      <c r="R51" s="421"/>
      <c r="S51" s="422"/>
      <c r="T51" s="298"/>
    </row>
    <row r="52" spans="1:20" ht="15" x14ac:dyDescent="0.25">
      <c r="D52" s="351" t="s">
        <v>289</v>
      </c>
      <c r="E52" s="350"/>
      <c r="F52" s="327"/>
      <c r="G52" s="379" t="s">
        <v>306</v>
      </c>
      <c r="H52" s="402" t="s">
        <v>302</v>
      </c>
      <c r="I52" s="337"/>
      <c r="J52" s="331"/>
      <c r="K52" s="332"/>
      <c r="L52" s="331"/>
      <c r="M52" s="332"/>
      <c r="N52" s="331"/>
      <c r="O52" s="332"/>
      <c r="P52" s="371"/>
      <c r="Q52" s="326"/>
      <c r="R52" s="421"/>
      <c r="S52" s="422"/>
      <c r="T52" s="298"/>
    </row>
    <row r="53" spans="1:20" ht="15" x14ac:dyDescent="0.25">
      <c r="D53" s="358" t="s">
        <v>290</v>
      </c>
      <c r="E53" s="350"/>
      <c r="F53" s="327"/>
      <c r="G53" s="379" t="s">
        <v>306</v>
      </c>
      <c r="H53" s="402" t="s">
        <v>302</v>
      </c>
      <c r="I53" s="337"/>
      <c r="J53" s="331"/>
      <c r="K53" s="332"/>
      <c r="L53" s="331"/>
      <c r="M53" s="332"/>
      <c r="N53" s="331"/>
      <c r="O53" s="332"/>
      <c r="P53" s="371"/>
      <c r="Q53" s="326"/>
      <c r="R53" s="421"/>
      <c r="S53" s="422"/>
      <c r="T53" s="298"/>
    </row>
    <row r="54" spans="1:20" ht="15" x14ac:dyDescent="0.25">
      <c r="D54" s="360" t="s">
        <v>316</v>
      </c>
      <c r="E54" s="361"/>
      <c r="F54" s="299"/>
      <c r="G54" s="387"/>
      <c r="H54" s="405"/>
      <c r="I54" s="397"/>
      <c r="J54" s="315"/>
      <c r="K54" s="314"/>
      <c r="L54" s="315"/>
      <c r="M54" s="314"/>
      <c r="N54" s="315"/>
      <c r="O54" s="314"/>
      <c r="P54" s="388"/>
      <c r="R54" s="433"/>
      <c r="S54" s="434"/>
      <c r="T54" s="298"/>
    </row>
    <row r="55" spans="1:20" ht="15" x14ac:dyDescent="0.25">
      <c r="D55" s="354" t="s">
        <v>323</v>
      </c>
      <c r="E55" s="355"/>
      <c r="F55" s="299"/>
      <c r="G55" s="379" t="s">
        <v>306</v>
      </c>
      <c r="H55" s="402" t="s">
        <v>302</v>
      </c>
      <c r="I55" s="398"/>
      <c r="J55" s="317"/>
      <c r="K55" s="316"/>
      <c r="L55" s="317"/>
      <c r="M55" s="316"/>
      <c r="N55" s="317"/>
      <c r="O55" s="316"/>
      <c r="P55" s="390"/>
      <c r="R55" s="435"/>
      <c r="S55" s="436"/>
      <c r="T55" s="298"/>
    </row>
    <row r="56" spans="1:20" ht="15" x14ac:dyDescent="0.25">
      <c r="D56" s="354" t="s">
        <v>324</v>
      </c>
      <c r="E56" s="355"/>
      <c r="F56" s="299"/>
      <c r="G56" s="379" t="s">
        <v>306</v>
      </c>
      <c r="H56" s="402" t="s">
        <v>302</v>
      </c>
      <c r="I56" s="398"/>
      <c r="J56" s="317"/>
      <c r="K56" s="316"/>
      <c r="L56" s="317"/>
      <c r="M56" s="316"/>
      <c r="N56" s="317"/>
      <c r="O56" s="316"/>
      <c r="P56" s="390"/>
      <c r="R56" s="435"/>
      <c r="S56" s="436"/>
      <c r="T56" s="298"/>
    </row>
    <row r="57" spans="1:20" ht="15" x14ac:dyDescent="0.25">
      <c r="D57" s="354" t="s">
        <v>325</v>
      </c>
      <c r="E57" s="355"/>
      <c r="F57" s="299"/>
      <c r="G57" s="379" t="s">
        <v>306</v>
      </c>
      <c r="H57" s="402" t="s">
        <v>302</v>
      </c>
      <c r="I57" s="398"/>
      <c r="J57" s="317"/>
      <c r="K57" s="316"/>
      <c r="L57" s="317"/>
      <c r="M57" s="316"/>
      <c r="N57" s="317"/>
      <c r="O57" s="316"/>
      <c r="P57" s="390"/>
      <c r="R57" s="435"/>
      <c r="S57" s="436"/>
      <c r="T57" s="298"/>
    </row>
    <row r="58" spans="1:20" ht="15" x14ac:dyDescent="0.25">
      <c r="D58" s="354" t="s">
        <v>322</v>
      </c>
      <c r="E58" s="355"/>
      <c r="F58" s="299"/>
      <c r="G58" s="379" t="s">
        <v>306</v>
      </c>
      <c r="H58" s="402" t="s">
        <v>302</v>
      </c>
      <c r="I58" s="398"/>
      <c r="J58" s="317"/>
      <c r="K58" s="316"/>
      <c r="L58" s="317"/>
      <c r="M58" s="316"/>
      <c r="N58" s="317"/>
      <c r="O58" s="316"/>
      <c r="P58" s="390"/>
      <c r="R58" s="435"/>
      <c r="S58" s="436"/>
      <c r="T58" s="298"/>
    </row>
    <row r="59" spans="1:20" ht="15" x14ac:dyDescent="0.25">
      <c r="D59" s="360" t="s">
        <v>318</v>
      </c>
      <c r="E59" s="357"/>
      <c r="F59" s="299"/>
      <c r="G59" s="383"/>
      <c r="H59" s="407"/>
      <c r="I59" s="398"/>
      <c r="J59" s="317"/>
      <c r="K59" s="316"/>
      <c r="L59" s="317"/>
      <c r="M59" s="316"/>
      <c r="N59" s="317"/>
      <c r="O59" s="316"/>
      <c r="P59" s="390"/>
      <c r="R59" s="433"/>
      <c r="S59" s="434"/>
      <c r="T59" s="298"/>
    </row>
    <row r="60" spans="1:20" ht="15" x14ac:dyDescent="0.25">
      <c r="D60" s="354" t="s">
        <v>319</v>
      </c>
      <c r="E60" s="355"/>
      <c r="F60" s="299"/>
      <c r="G60" s="379" t="s">
        <v>306</v>
      </c>
      <c r="H60" s="402" t="s">
        <v>291</v>
      </c>
      <c r="I60" s="398"/>
      <c r="J60" s="317"/>
      <c r="K60" s="316"/>
      <c r="L60" s="317"/>
      <c r="M60" s="316"/>
      <c r="N60" s="317"/>
      <c r="O60" s="316"/>
      <c r="P60" s="390"/>
      <c r="R60" s="435"/>
      <c r="S60" s="436"/>
      <c r="T60" s="298"/>
    </row>
    <row r="61" spans="1:20" ht="15" x14ac:dyDescent="0.25">
      <c r="D61" s="354" t="s">
        <v>320</v>
      </c>
      <c r="E61" s="355"/>
      <c r="F61" s="299"/>
      <c r="G61" s="379" t="s">
        <v>306</v>
      </c>
      <c r="H61" s="402" t="s">
        <v>291</v>
      </c>
      <c r="I61" s="398"/>
      <c r="J61" s="317"/>
      <c r="K61" s="316"/>
      <c r="L61" s="317"/>
      <c r="M61" s="316"/>
      <c r="N61" s="317"/>
      <c r="O61" s="316"/>
      <c r="P61" s="390"/>
      <c r="R61" s="435"/>
      <c r="S61" s="436"/>
      <c r="T61" s="298"/>
    </row>
    <row r="62" spans="1:20" ht="15" x14ac:dyDescent="0.25">
      <c r="D62" s="354" t="s">
        <v>321</v>
      </c>
      <c r="E62" s="355"/>
      <c r="F62" s="299"/>
      <c r="G62" s="379" t="s">
        <v>306</v>
      </c>
      <c r="H62" s="402" t="s">
        <v>291</v>
      </c>
      <c r="I62" s="398"/>
      <c r="J62" s="317"/>
      <c r="K62" s="316"/>
      <c r="L62" s="317"/>
      <c r="M62" s="316"/>
      <c r="N62" s="317"/>
      <c r="O62" s="316"/>
      <c r="P62" s="390"/>
      <c r="R62" s="435"/>
      <c r="S62" s="436"/>
      <c r="T62" s="298"/>
    </row>
    <row r="63" spans="1:20" ht="15.75" thickBot="1" x14ac:dyDescent="0.3">
      <c r="D63" s="362" t="s">
        <v>322</v>
      </c>
      <c r="E63" s="363"/>
      <c r="F63" s="327"/>
      <c r="G63" s="446" t="s">
        <v>306</v>
      </c>
      <c r="H63" s="447" t="s">
        <v>291</v>
      </c>
      <c r="I63" s="399"/>
      <c r="J63" s="393"/>
      <c r="K63" s="392"/>
      <c r="L63" s="393"/>
      <c r="M63" s="392"/>
      <c r="N63" s="393"/>
      <c r="O63" s="392"/>
      <c r="P63" s="394"/>
      <c r="Q63" s="326"/>
      <c r="R63" s="437"/>
      <c r="S63" s="438"/>
      <c r="T63" s="298"/>
    </row>
    <row r="64" spans="1:20" ht="15" x14ac:dyDescent="0.25">
      <c r="A64" s="298"/>
      <c r="B64" s="298"/>
      <c r="C64" s="298"/>
      <c r="D64"/>
      <c r="E64"/>
      <c r="F64"/>
      <c r="G64"/>
      <c r="H64" s="448"/>
      <c r="I64"/>
      <c r="J64"/>
      <c r="K64"/>
      <c r="L64"/>
      <c r="M64"/>
      <c r="N64"/>
      <c r="O64"/>
      <c r="P64"/>
      <c r="Q64" s="298"/>
      <c r="R64" s="298"/>
      <c r="S64" s="298"/>
      <c r="T64" s="298"/>
    </row>
    <row r="65" spans="1:20" ht="15" x14ac:dyDescent="0.25">
      <c r="A65" s="298"/>
      <c r="B65" s="298"/>
      <c r="C65" s="298"/>
      <c r="D65" s="326" t="s">
        <v>299</v>
      </c>
      <c r="E65"/>
      <c r="F65"/>
      <c r="G65"/>
      <c r="H65"/>
      <c r="I65"/>
      <c r="J65"/>
      <c r="K65"/>
      <c r="L65"/>
      <c r="M65"/>
      <c r="N65"/>
      <c r="O65"/>
      <c r="P65"/>
      <c r="Q65" s="298"/>
      <c r="R65" s="298"/>
      <c r="S65" s="298"/>
      <c r="T65" s="298"/>
    </row>
    <row r="66" spans="1:20" s="298" customFormat="1" ht="15" hidden="1" x14ac:dyDescent="0.25">
      <c r="G66" s="537"/>
      <c r="H66" s="537"/>
      <c r="R66" s="537"/>
      <c r="S66" s="537"/>
    </row>
    <row r="67" spans="1:20" s="298" customFormat="1" ht="15" hidden="1" x14ac:dyDescent="0.25">
      <c r="G67" s="537"/>
      <c r="H67" s="537"/>
      <c r="R67" s="537"/>
      <c r="S67" s="537"/>
    </row>
    <row r="68" spans="1:20" s="298" customFormat="1" ht="15" hidden="1" x14ac:dyDescent="0.25">
      <c r="D68" s="318" t="s">
        <v>292</v>
      </c>
      <c r="E68" s="319"/>
      <c r="F68" s="320"/>
      <c r="G68" s="538"/>
      <c r="H68" s="538"/>
      <c r="R68" s="538"/>
      <c r="S68" s="538"/>
    </row>
    <row r="69" spans="1:20" s="298" customFormat="1" ht="15" hidden="1" x14ac:dyDescent="0.25">
      <c r="D69" s="321" t="s">
        <v>293</v>
      </c>
      <c r="H69" s="298" t="s">
        <v>294</v>
      </c>
      <c r="S69" s="298" t="s">
        <v>294</v>
      </c>
    </row>
    <row r="70" spans="1:20" s="298" customFormat="1" ht="15" hidden="1" x14ac:dyDescent="0.25">
      <c r="G70" s="322"/>
      <c r="H70" s="323"/>
      <c r="I70" s="324">
        <v>0</v>
      </c>
      <c r="R70" s="322"/>
      <c r="S70" s="323"/>
    </row>
    <row r="71" spans="1:20" s="298" customFormat="1" ht="15" hidden="1" x14ac:dyDescent="0.25">
      <c r="G71" s="322"/>
      <c r="H71" s="323"/>
      <c r="I71" s="324">
        <v>0</v>
      </c>
      <c r="R71" s="322"/>
      <c r="S71" s="323"/>
    </row>
    <row r="72" spans="1:20" s="298" customFormat="1" ht="15" hidden="1" x14ac:dyDescent="0.25">
      <c r="G72" s="322"/>
      <c r="H72" s="323"/>
      <c r="I72" s="324">
        <v>0</v>
      </c>
      <c r="R72" s="322"/>
      <c r="S72" s="323"/>
    </row>
    <row r="73" spans="1:20" s="298" customFormat="1" ht="15" hidden="1" x14ac:dyDescent="0.25">
      <c r="G73" s="322"/>
      <c r="H73" s="323"/>
      <c r="I73" s="324">
        <v>0</v>
      </c>
      <c r="R73" s="322"/>
      <c r="S73" s="323"/>
    </row>
    <row r="74" spans="1:20" s="298" customFormat="1" ht="15" hidden="1" x14ac:dyDescent="0.25">
      <c r="G74" s="322"/>
      <c r="H74" s="323"/>
      <c r="I74" s="324">
        <v>0</v>
      </c>
      <c r="R74" s="322"/>
      <c r="S74" s="323"/>
    </row>
    <row r="75" spans="1:20" s="298" customFormat="1" ht="15" hidden="1" x14ac:dyDescent="0.25">
      <c r="G75" s="322"/>
      <c r="H75" s="323"/>
      <c r="I75" s="324">
        <v>0</v>
      </c>
      <c r="R75" s="322"/>
      <c r="S75" s="323"/>
    </row>
    <row r="76" spans="1:20" s="298" customFormat="1" ht="15" hidden="1" x14ac:dyDescent="0.25">
      <c r="G76" s="322"/>
      <c r="H76" s="323"/>
      <c r="I76" s="324">
        <v>0</v>
      </c>
      <c r="R76" s="322"/>
      <c r="S76" s="323"/>
    </row>
    <row r="77" spans="1:20" s="298" customFormat="1" ht="15" hidden="1" x14ac:dyDescent="0.25">
      <c r="G77" s="322"/>
      <c r="H77" s="323"/>
      <c r="I77" s="324">
        <v>0</v>
      </c>
      <c r="R77" s="322"/>
      <c r="S77" s="323"/>
    </row>
    <row r="78" spans="1:20" s="298" customFormat="1" ht="15" hidden="1" x14ac:dyDescent="0.25">
      <c r="G78" s="322"/>
      <c r="H78" s="323"/>
      <c r="I78" s="324">
        <v>0</v>
      </c>
      <c r="R78" s="322"/>
      <c r="S78" s="323"/>
    </row>
    <row r="79" spans="1:20" s="298" customFormat="1" ht="15" hidden="1" x14ac:dyDescent="0.25">
      <c r="G79" s="322"/>
      <c r="H79" s="323"/>
      <c r="I79" s="324">
        <v>0</v>
      </c>
      <c r="R79" s="322"/>
      <c r="S79" s="323"/>
    </row>
    <row r="80" spans="1:20" s="298" customFormat="1" ht="15" hidden="1" x14ac:dyDescent="0.25">
      <c r="G80" s="322"/>
      <c r="H80" s="323"/>
      <c r="I80" s="324">
        <v>0</v>
      </c>
      <c r="R80" s="322"/>
      <c r="S80" s="323"/>
    </row>
    <row r="81" spans="4:19" s="298" customFormat="1" ht="15" hidden="1" x14ac:dyDescent="0.25">
      <c r="G81" s="322"/>
      <c r="H81" s="323"/>
      <c r="I81" s="324">
        <v>0</v>
      </c>
      <c r="R81" s="322"/>
      <c r="S81" s="323"/>
    </row>
    <row r="82" spans="4:19" s="298" customFormat="1" ht="15" hidden="1" x14ac:dyDescent="0.25">
      <c r="G82" s="322"/>
      <c r="H82" s="323"/>
      <c r="I82" s="324">
        <v>0</v>
      </c>
      <c r="R82" s="322"/>
      <c r="S82" s="323"/>
    </row>
    <row r="83" spans="4:19" s="298" customFormat="1" ht="15" hidden="1" x14ac:dyDescent="0.25">
      <c r="G83" s="322"/>
      <c r="H83" s="323"/>
      <c r="I83" s="324">
        <v>0</v>
      </c>
      <c r="R83" s="322"/>
      <c r="S83" s="323"/>
    </row>
    <row r="84" spans="4:19" s="298" customFormat="1" ht="15" hidden="1" x14ac:dyDescent="0.25">
      <c r="G84" s="322"/>
      <c r="H84" s="323"/>
      <c r="I84" s="324">
        <v>0</v>
      </c>
      <c r="R84" s="322"/>
      <c r="S84" s="323"/>
    </row>
    <row r="85" spans="4:19" s="298" customFormat="1" ht="15" hidden="1" x14ac:dyDescent="0.25">
      <c r="G85" s="322"/>
      <c r="H85" s="323">
        <v>0</v>
      </c>
      <c r="R85" s="322"/>
      <c r="S85" s="323">
        <v>0</v>
      </c>
    </row>
    <row r="86" spans="4:19" s="298" customFormat="1" ht="15" hidden="1" x14ac:dyDescent="0.25">
      <c r="D86" s="325" t="s">
        <v>295</v>
      </c>
      <c r="E86" s="319"/>
      <c r="F86" s="320"/>
      <c r="G86" s="527"/>
      <c r="H86" s="527"/>
      <c r="R86" s="527"/>
      <c r="S86" s="527"/>
    </row>
    <row r="87" spans="4:19" s="298" customFormat="1" ht="15" hidden="1" x14ac:dyDescent="0.25"/>
    <row r="88" spans="4:19" s="298" customFormat="1" ht="15" hidden="1" x14ac:dyDescent="0.25"/>
    <row r="89" spans="4:19" s="298" customFormat="1" ht="15" hidden="1" x14ac:dyDescent="0.25"/>
    <row r="90" spans="4:19" s="298" customFormat="1" ht="15" hidden="1" x14ac:dyDescent="0.25"/>
    <row r="91" spans="4:19" s="298" customFormat="1" ht="15" hidden="1" x14ac:dyDescent="0.25"/>
    <row r="92" spans="4:19" s="298" customFormat="1" ht="15" hidden="1" x14ac:dyDescent="0.25"/>
    <row r="93" spans="4:19" s="298" customFormat="1" ht="15" hidden="1" x14ac:dyDescent="0.25"/>
    <row r="94" spans="4:19" s="298" customFormat="1" ht="15" hidden="1" x14ac:dyDescent="0.25"/>
    <row r="95" spans="4:19" s="298" customFormat="1" ht="15" hidden="1" x14ac:dyDescent="0.25"/>
    <row r="96" spans="4:19" s="298" customFormat="1" ht="15" hidden="1" x14ac:dyDescent="0.25"/>
    <row r="97" s="298" customFormat="1" ht="15" hidden="1" x14ac:dyDescent="0.25"/>
    <row r="98" s="298" customFormat="1" ht="15" hidden="1" x14ac:dyDescent="0.25"/>
    <row r="99" s="298" customFormat="1" ht="15" hidden="1" x14ac:dyDescent="0.25"/>
    <row r="100" s="298" customFormat="1" ht="15" hidden="1" x14ac:dyDescent="0.25"/>
    <row r="101" s="298" customFormat="1" ht="15" hidden="1" x14ac:dyDescent="0.25"/>
    <row r="102" s="298" customFormat="1" ht="15" hidden="1" x14ac:dyDescent="0.25"/>
    <row r="103" s="298" customFormat="1" ht="15" hidden="1" x14ac:dyDescent="0.25"/>
    <row r="104" s="298" customFormat="1" ht="15" hidden="1" x14ac:dyDescent="0.25"/>
    <row r="105" s="298" customFormat="1" ht="15" hidden="1" x14ac:dyDescent="0.25"/>
    <row r="106" s="298" customFormat="1" ht="15" hidden="1" x14ac:dyDescent="0.25"/>
    <row r="107" s="298" customFormat="1" ht="15" hidden="1" x14ac:dyDescent="0.25"/>
    <row r="108" s="298" customFormat="1" ht="15" hidden="1" x14ac:dyDescent="0.25"/>
    <row r="109" s="298" customFormat="1" ht="15" hidden="1" x14ac:dyDescent="0.25"/>
    <row r="110" s="298" customFormat="1" ht="15" hidden="1" x14ac:dyDescent="0.25"/>
    <row r="111" s="298" customFormat="1" ht="15" hidden="1" x14ac:dyDescent="0.25"/>
    <row r="112" s="298" customFormat="1" ht="15" hidden="1" x14ac:dyDescent="0.25"/>
    <row r="113" s="298" customFormat="1" ht="15" hidden="1" x14ac:dyDescent="0.25"/>
    <row r="114" s="298" customFormat="1" ht="15" hidden="1" x14ac:dyDescent="0.25"/>
    <row r="115" s="298" customFormat="1" ht="15" hidden="1" x14ac:dyDescent="0.25"/>
    <row r="116" s="298" customFormat="1" ht="15" hidden="1" x14ac:dyDescent="0.25"/>
    <row r="117" s="298" customFormat="1" ht="15" hidden="1" x14ac:dyDescent="0.25"/>
    <row r="118" s="298" customFormat="1" ht="15" hidden="1" x14ac:dyDescent="0.25"/>
    <row r="119" s="298" customFormat="1" ht="15" hidden="1" x14ac:dyDescent="0.25"/>
    <row r="120" s="298" customFormat="1" ht="15" hidden="1" x14ac:dyDescent="0.25"/>
    <row r="121" s="298" customFormat="1" ht="15" hidden="1" x14ac:dyDescent="0.25"/>
    <row r="122" s="298" customFormat="1" ht="15" hidden="1" x14ac:dyDescent="0.25"/>
    <row r="123" s="298" customFormat="1" ht="15" hidden="1" x14ac:dyDescent="0.25"/>
    <row r="124" s="298" customFormat="1" ht="15" hidden="1" x14ac:dyDescent="0.25"/>
    <row r="125" s="298" customFormat="1" ht="15" hidden="1" x14ac:dyDescent="0.25"/>
    <row r="126" s="298" customFormat="1" ht="15" hidden="1" x14ac:dyDescent="0.25"/>
    <row r="127" s="298" customFormat="1" ht="15" hidden="1" x14ac:dyDescent="0.25"/>
    <row r="128" s="298" customFormat="1" ht="15" hidden="1" x14ac:dyDescent="0.25"/>
    <row r="129" s="298" customFormat="1" ht="15" hidden="1" x14ac:dyDescent="0.25"/>
    <row r="130" s="298" customFormat="1" ht="15" hidden="1" x14ac:dyDescent="0.25"/>
    <row r="131" s="298" customFormat="1" ht="15" hidden="1" x14ac:dyDescent="0.25"/>
    <row r="132" s="298" customFormat="1" ht="15" hidden="1" x14ac:dyDescent="0.25"/>
    <row r="133" s="298" customFormat="1" ht="15" hidden="1" x14ac:dyDescent="0.25"/>
    <row r="134" s="298" customFormat="1" ht="15" hidden="1" x14ac:dyDescent="0.25"/>
    <row r="135" s="298" customFormat="1" ht="15" hidden="1" x14ac:dyDescent="0.25"/>
    <row r="136" s="298" customFormat="1" ht="15" hidden="1" x14ac:dyDescent="0.25"/>
    <row r="137" s="298" customFormat="1" ht="15" hidden="1" x14ac:dyDescent="0.25"/>
    <row r="138" s="298" customFormat="1" ht="15" hidden="1" x14ac:dyDescent="0.25"/>
    <row r="139" s="298" customFormat="1" ht="15" hidden="1" x14ac:dyDescent="0.25"/>
    <row r="140" s="298" customFormat="1" ht="15" hidden="1" x14ac:dyDescent="0.25"/>
    <row r="141" s="298" customFormat="1" ht="15" hidden="1" x14ac:dyDescent="0.25"/>
    <row r="142" s="298" customFormat="1" ht="15" hidden="1" x14ac:dyDescent="0.25"/>
    <row r="143" s="298" customFormat="1" ht="15" hidden="1" x14ac:dyDescent="0.25"/>
    <row r="144" s="298" customFormat="1" ht="15" hidden="1" x14ac:dyDescent="0.25"/>
    <row r="145" spans="1:20" ht="15" hidden="1" x14ac:dyDescent="0.25">
      <c r="A145" s="298"/>
      <c r="B145" s="298"/>
      <c r="C145" s="298"/>
      <c r="D145" s="298"/>
      <c r="E145" s="298"/>
      <c r="F145" s="298"/>
      <c r="G145" s="298"/>
      <c r="H145" s="298"/>
      <c r="I145" s="298"/>
      <c r="J145" s="298"/>
      <c r="K145" s="298"/>
      <c r="L145" s="298"/>
      <c r="M145" s="298"/>
      <c r="N145" s="298"/>
      <c r="O145" s="298"/>
      <c r="P145" s="298"/>
      <c r="Q145" s="298"/>
      <c r="R145" s="298"/>
      <c r="S145" s="298"/>
      <c r="T145" s="298"/>
    </row>
    <row r="146" spans="1:20" ht="15" hidden="1" x14ac:dyDescent="0.25">
      <c r="A146" s="298"/>
      <c r="B146" s="298"/>
      <c r="C146" s="298"/>
      <c r="D146" s="298"/>
      <c r="E146" s="298"/>
      <c r="F146" s="298"/>
      <c r="G146" s="298"/>
      <c r="H146" s="298"/>
      <c r="I146" s="298"/>
      <c r="J146" s="298"/>
      <c r="K146" s="298"/>
      <c r="L146" s="298"/>
      <c r="M146" s="298"/>
      <c r="N146" s="298"/>
      <c r="O146" s="298"/>
      <c r="P146" s="298"/>
      <c r="Q146" s="298"/>
      <c r="R146" s="298"/>
      <c r="S146" s="298"/>
      <c r="T146" s="298"/>
    </row>
    <row r="147" spans="1:20" ht="15" hidden="1" x14ac:dyDescent="0.25">
      <c r="A147" s="298"/>
      <c r="B147" s="298"/>
      <c r="C147" s="298"/>
      <c r="D147" s="298"/>
      <c r="E147" s="298"/>
      <c r="F147" s="298"/>
      <c r="G147" s="298"/>
      <c r="H147" s="298"/>
      <c r="I147" s="298"/>
      <c r="J147" s="298"/>
      <c r="K147" s="298"/>
      <c r="L147" s="298"/>
      <c r="M147" s="298"/>
      <c r="N147" s="298"/>
      <c r="O147" s="298"/>
      <c r="P147" s="298"/>
      <c r="Q147" s="298"/>
      <c r="R147" s="298"/>
      <c r="S147" s="298"/>
      <c r="T147" s="298"/>
    </row>
    <row r="148" spans="1:20" ht="15" hidden="1" x14ac:dyDescent="0.25">
      <c r="A148" s="298"/>
      <c r="B148" s="298"/>
      <c r="C148" s="298"/>
      <c r="D148" s="298" t="s">
        <v>296</v>
      </c>
      <c r="E148" s="298"/>
      <c r="F148" s="298"/>
      <c r="G148" s="298"/>
      <c r="H148" s="298"/>
      <c r="I148" s="298"/>
      <c r="J148" s="298"/>
      <c r="K148" s="298"/>
      <c r="L148" s="298"/>
      <c r="M148" s="298"/>
      <c r="N148" s="298"/>
      <c r="O148" s="298"/>
      <c r="P148" s="298"/>
      <c r="Q148" s="298"/>
      <c r="R148" s="298"/>
      <c r="S148" s="298"/>
      <c r="T148" s="298"/>
    </row>
    <row r="149" spans="1:20" ht="15" hidden="1" x14ac:dyDescent="0.25">
      <c r="A149" s="298"/>
      <c r="B149" s="298"/>
      <c r="C149" s="298"/>
      <c r="D149" s="298" t="s">
        <v>297</v>
      </c>
      <c r="E149" s="298"/>
      <c r="F149" s="298"/>
      <c r="G149" s="298"/>
      <c r="H149" s="298"/>
      <c r="I149" s="298"/>
      <c r="J149" s="298"/>
      <c r="K149" s="298"/>
      <c r="L149" s="298"/>
      <c r="M149" s="298"/>
      <c r="N149" s="298"/>
      <c r="O149" s="298"/>
      <c r="P149" s="298"/>
      <c r="Q149" s="298"/>
      <c r="R149" s="298"/>
      <c r="S149" s="298" t="s">
        <v>258</v>
      </c>
      <c r="T149" s="298"/>
    </row>
    <row r="150" spans="1:20" ht="15" hidden="1" x14ac:dyDescent="0.25">
      <c r="A150" s="298"/>
      <c r="B150" s="298"/>
      <c r="C150" s="298"/>
      <c r="D150" s="298" t="s">
        <v>298</v>
      </c>
      <c r="E150" s="298"/>
      <c r="F150" s="298"/>
      <c r="G150" s="298"/>
      <c r="H150" s="298"/>
      <c r="I150" s="298"/>
      <c r="J150" s="298"/>
      <c r="K150" s="298"/>
      <c r="L150" s="298"/>
      <c r="M150" s="298"/>
      <c r="N150" s="298"/>
      <c r="O150" s="298"/>
      <c r="P150" s="298"/>
      <c r="Q150" s="298"/>
      <c r="R150" s="298"/>
      <c r="S150" s="298"/>
      <c r="T150" s="298"/>
    </row>
    <row r="151" spans="1:20" ht="15" hidden="1" x14ac:dyDescent="0.25">
      <c r="A151" s="298"/>
      <c r="B151" s="298"/>
      <c r="C151" s="298"/>
      <c r="D151" s="298" t="s">
        <v>298</v>
      </c>
      <c r="E151" s="298"/>
      <c r="F151" s="298"/>
      <c r="G151" s="298"/>
      <c r="H151" s="298"/>
      <c r="I151" s="298"/>
      <c r="J151" s="298"/>
      <c r="K151" s="298"/>
      <c r="L151" s="298"/>
      <c r="M151" s="298"/>
      <c r="N151" s="298"/>
      <c r="O151" s="298"/>
      <c r="P151" s="298"/>
      <c r="Q151" s="298"/>
      <c r="R151" s="298"/>
      <c r="S151" s="298"/>
      <c r="T151" s="298"/>
    </row>
    <row r="152" spans="1:20" ht="11.25" customHeight="1" x14ac:dyDescent="0.25"/>
    <row r="153" spans="1:20" ht="11.25" customHeight="1" x14ac:dyDescent="0.25"/>
    <row r="154" spans="1:20" ht="15" hidden="1" x14ac:dyDescent="0.25"/>
  </sheetData>
  <mergeCells count="30">
    <mergeCell ref="G67:H67"/>
    <mergeCell ref="R67:S67"/>
    <mergeCell ref="G68:H68"/>
    <mergeCell ref="R68:S68"/>
    <mergeCell ref="G86:H86"/>
    <mergeCell ref="R86:S86"/>
    <mergeCell ref="D21:E21"/>
    <mergeCell ref="D28:E28"/>
    <mergeCell ref="G28:H28"/>
    <mergeCell ref="D49:E49"/>
    <mergeCell ref="G66:H66"/>
    <mergeCell ref="R66:S66"/>
    <mergeCell ref="G10:H10"/>
    <mergeCell ref="I10:J10"/>
    <mergeCell ref="K10:L10"/>
    <mergeCell ref="M10:N10"/>
    <mergeCell ref="O10:P10"/>
    <mergeCell ref="R10:S10"/>
    <mergeCell ref="R9:S9"/>
    <mergeCell ref="C4:S4"/>
    <mergeCell ref="G7:P7"/>
    <mergeCell ref="R7:S7"/>
    <mergeCell ref="D8:E8"/>
    <mergeCell ref="G8:P8"/>
    <mergeCell ref="R8:S8"/>
    <mergeCell ref="G9:H9"/>
    <mergeCell ref="I9:J9"/>
    <mergeCell ref="K9:L9"/>
    <mergeCell ref="M9:N9"/>
    <mergeCell ref="O9:P9"/>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9ED60-2EE1-4E00-94E2-977784D0993F}">
  <dimension ref="A1:F20"/>
  <sheetViews>
    <sheetView showGridLines="0" topLeftCell="A7" zoomScale="130" zoomScaleNormal="130" zoomScaleSheetLayoutView="130" workbookViewId="0">
      <selection activeCell="D7" sqref="D7"/>
    </sheetView>
  </sheetViews>
  <sheetFormatPr defaultColWidth="0" defaultRowHeight="11.25" zeroHeight="1" x14ac:dyDescent="0.2"/>
  <cols>
    <col min="1" max="1" width="2.85546875" style="15" customWidth="1"/>
    <col min="2" max="2" width="9.140625" style="15" customWidth="1"/>
    <col min="3" max="3" width="45.140625" style="15" customWidth="1"/>
    <col min="4" max="4" width="70" style="15" customWidth="1"/>
    <col min="5" max="5" width="43.5703125" style="15" customWidth="1"/>
    <col min="6" max="6" width="3" style="15" customWidth="1"/>
    <col min="7" max="16384" width="9.140625" style="15" hidden="1"/>
  </cols>
  <sheetData>
    <row r="1" spans="2:5" ht="15" x14ac:dyDescent="0.25">
      <c r="B1" s="56"/>
    </row>
    <row r="2" spans="2:5" ht="15.75" x14ac:dyDescent="0.25">
      <c r="B2" s="210" t="s">
        <v>11</v>
      </c>
      <c r="C2" s="211"/>
      <c r="D2" s="211"/>
      <c r="E2" s="211"/>
    </row>
    <row r="3" spans="2:5" ht="12.6" customHeight="1" x14ac:dyDescent="0.2"/>
    <row r="4" spans="2:5" ht="15.6" customHeight="1" x14ac:dyDescent="0.2">
      <c r="B4" s="521" t="s">
        <v>50</v>
      </c>
      <c r="C4" s="521"/>
      <c r="D4" s="221" t="s">
        <v>51</v>
      </c>
    </row>
    <row r="5" spans="2:5" ht="12.6" customHeight="1" x14ac:dyDescent="0.2">
      <c r="B5" s="222"/>
      <c r="C5" s="223"/>
      <c r="D5" s="224"/>
    </row>
    <row r="6" spans="2:5" ht="33" customHeight="1" x14ac:dyDescent="0.2">
      <c r="B6" s="204">
        <v>1</v>
      </c>
      <c r="C6" s="214" t="s">
        <v>417</v>
      </c>
      <c r="D6" s="219"/>
    </row>
    <row r="7" spans="2:5" ht="22.5" customHeight="1" x14ac:dyDescent="0.2">
      <c r="B7" s="204">
        <v>2</v>
      </c>
      <c r="C7" s="214" t="s">
        <v>418</v>
      </c>
      <c r="D7" s="219"/>
    </row>
    <row r="8" spans="2:5" ht="12.6" customHeight="1" x14ac:dyDescent="0.2"/>
    <row r="9" spans="2:5" ht="15" customHeight="1" x14ac:dyDescent="0.2">
      <c r="B9" s="561" t="s">
        <v>234</v>
      </c>
      <c r="C9" s="562"/>
      <c r="D9" s="270" t="s">
        <v>85</v>
      </c>
      <c r="E9" s="270" t="s">
        <v>86</v>
      </c>
    </row>
    <row r="10" spans="2:5" ht="15" customHeight="1" x14ac:dyDescent="0.2">
      <c r="B10" s="280"/>
      <c r="C10" s="279"/>
      <c r="D10" s="279"/>
      <c r="E10" s="279"/>
    </row>
    <row r="11" spans="2:5" s="22" customFormat="1" ht="12.75" x14ac:dyDescent="0.2">
      <c r="B11" s="271">
        <v>1</v>
      </c>
      <c r="C11" s="272" t="s">
        <v>87</v>
      </c>
      <c r="D11" s="273" t="s">
        <v>88</v>
      </c>
      <c r="E11" s="274"/>
    </row>
    <row r="12" spans="2:5" s="22" customFormat="1" ht="12.75" x14ac:dyDescent="0.2">
      <c r="B12" s="271">
        <v>2</v>
      </c>
      <c r="C12" s="272" t="s">
        <v>89</v>
      </c>
      <c r="D12" s="273" t="s">
        <v>90</v>
      </c>
      <c r="E12" s="274"/>
    </row>
    <row r="13" spans="2:5" s="22" customFormat="1" ht="12.75" x14ac:dyDescent="0.2">
      <c r="B13" s="271">
        <v>3</v>
      </c>
      <c r="C13" s="272" t="s">
        <v>91</v>
      </c>
      <c r="D13" s="273" t="s">
        <v>92</v>
      </c>
      <c r="E13" s="274"/>
    </row>
    <row r="14" spans="2:5" s="22" customFormat="1" ht="12.75" x14ac:dyDescent="0.2">
      <c r="B14" s="271">
        <v>4</v>
      </c>
      <c r="C14" s="272" t="s">
        <v>93</v>
      </c>
      <c r="D14" s="273" t="s">
        <v>94</v>
      </c>
      <c r="E14" s="274"/>
    </row>
    <row r="15" spans="2:5" s="22" customFormat="1" ht="12.75" x14ac:dyDescent="0.2">
      <c r="B15" s="271">
        <v>5</v>
      </c>
      <c r="C15" s="272" t="s">
        <v>95</v>
      </c>
      <c r="D15" s="273" t="s">
        <v>96</v>
      </c>
      <c r="E15" s="274"/>
    </row>
    <row r="16" spans="2:5" s="22" customFormat="1" ht="33.75" x14ac:dyDescent="0.2">
      <c r="B16" s="271">
        <v>6</v>
      </c>
      <c r="C16" s="272" t="s">
        <v>97</v>
      </c>
      <c r="D16" s="275" t="s">
        <v>98</v>
      </c>
      <c r="E16" s="274"/>
    </row>
    <row r="17" spans="2:5" s="22" customFormat="1" ht="22.5" x14ac:dyDescent="0.2">
      <c r="B17" s="271">
        <v>7</v>
      </c>
      <c r="C17" s="272" t="s">
        <v>99</v>
      </c>
      <c r="D17" s="272" t="s">
        <v>355</v>
      </c>
      <c r="E17" s="274"/>
    </row>
    <row r="18" spans="2:5" s="22" customFormat="1" ht="22.5" x14ac:dyDescent="0.2">
      <c r="B18" s="271">
        <v>8</v>
      </c>
      <c r="C18" s="272" t="s">
        <v>100</v>
      </c>
      <c r="D18" s="272" t="s">
        <v>356</v>
      </c>
      <c r="E18" s="274"/>
    </row>
    <row r="19" spans="2:5" s="22" customFormat="1" ht="12.75" x14ac:dyDescent="0.2">
      <c r="B19" s="271">
        <v>9</v>
      </c>
      <c r="C19" s="272" t="s">
        <v>101</v>
      </c>
      <c r="D19" s="272" t="s">
        <v>102</v>
      </c>
      <c r="E19" s="274"/>
    </row>
    <row r="20" spans="2:5" x14ac:dyDescent="0.2"/>
  </sheetData>
  <mergeCells count="2">
    <mergeCell ref="B4:C4"/>
    <mergeCell ref="B9:C9"/>
  </mergeCells>
  <pageMargins left="0.7" right="0.7" top="0.75" bottom="0.75" header="0.3" footer="0.3"/>
  <pageSetup scale="5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E5BEB-8422-4994-88CD-C79071E00451}">
  <dimension ref="A1:D58"/>
  <sheetViews>
    <sheetView showGridLines="0" topLeftCell="A28" zoomScale="110" zoomScaleNormal="110" zoomScaleSheetLayoutView="100" workbookViewId="0">
      <selection activeCell="B36" sqref="B36:C36"/>
    </sheetView>
  </sheetViews>
  <sheetFormatPr defaultColWidth="0" defaultRowHeight="14.25" zeroHeight="1" x14ac:dyDescent="0.2"/>
  <cols>
    <col min="1" max="1" width="1.5703125" style="54" customWidth="1"/>
    <col min="2" max="2" width="56.85546875" style="54" customWidth="1"/>
    <col min="3" max="3" width="61.140625" style="54" customWidth="1"/>
    <col min="4" max="4" width="6.140625" style="54" customWidth="1"/>
    <col min="5" max="16384" width="8.7109375" style="54" hidden="1"/>
  </cols>
  <sheetData>
    <row r="1" spans="1:4" x14ac:dyDescent="0.2"/>
    <row r="2" spans="1:4" ht="15.75" x14ac:dyDescent="0.25">
      <c r="B2" s="210" t="s">
        <v>12</v>
      </c>
      <c r="C2" s="211"/>
      <c r="D2" s="269"/>
    </row>
    <row r="3" spans="1:4" ht="15.75" x14ac:dyDescent="0.25">
      <c r="A3" s="15"/>
      <c r="B3" s="57"/>
      <c r="C3" s="15"/>
    </row>
    <row r="4" spans="1:4" ht="161.44999999999999" customHeight="1" x14ac:dyDescent="0.2">
      <c r="A4" s="15"/>
      <c r="B4" s="528" t="s">
        <v>419</v>
      </c>
      <c r="C4" s="529"/>
      <c r="D4" s="443"/>
    </row>
    <row r="5" spans="1:4" x14ac:dyDescent="0.2">
      <c r="A5" s="15"/>
    </row>
    <row r="6" spans="1:4" x14ac:dyDescent="0.2">
      <c r="B6" s="58"/>
      <c r="C6" s="58"/>
    </row>
    <row r="7" spans="1:4" ht="17.45" customHeight="1" x14ac:dyDescent="0.2">
      <c r="B7" s="281" t="s">
        <v>235</v>
      </c>
      <c r="C7" s="444" t="s">
        <v>248</v>
      </c>
    </row>
    <row r="8" spans="1:4" ht="18.600000000000001" customHeight="1" x14ac:dyDescent="0.2">
      <c r="B8" s="293" t="s">
        <v>237</v>
      </c>
      <c r="C8" s="292" t="s">
        <v>247</v>
      </c>
    </row>
    <row r="9" spans="1:4" x14ac:dyDescent="0.2">
      <c r="B9" s="284" t="s">
        <v>334</v>
      </c>
      <c r="C9" s="294"/>
    </row>
    <row r="10" spans="1:4" x14ac:dyDescent="0.2">
      <c r="B10" s="284" t="s">
        <v>335</v>
      </c>
      <c r="C10" s="282"/>
    </row>
    <row r="11" spans="1:4" x14ac:dyDescent="0.2">
      <c r="B11" s="284" t="s">
        <v>336</v>
      </c>
      <c r="C11" s="282"/>
    </row>
    <row r="12" spans="1:4" x14ac:dyDescent="0.2">
      <c r="B12" s="284" t="s">
        <v>238</v>
      </c>
      <c r="C12" s="283"/>
    </row>
    <row r="13" spans="1:4" x14ac:dyDescent="0.2">
      <c r="B13" s="284" t="s">
        <v>361</v>
      </c>
      <c r="C13" s="283"/>
    </row>
    <row r="14" spans="1:4" ht="28.5" x14ac:dyDescent="0.2">
      <c r="B14" s="284" t="s">
        <v>420</v>
      </c>
      <c r="C14" s="283"/>
    </row>
    <row r="15" spans="1:4" x14ac:dyDescent="0.2">
      <c r="B15" s="284" t="s">
        <v>239</v>
      </c>
      <c r="C15" s="283"/>
    </row>
    <row r="16" spans="1:4" x14ac:dyDescent="0.2">
      <c r="B16" s="284" t="s">
        <v>240</v>
      </c>
      <c r="C16" s="283"/>
    </row>
    <row r="17" spans="2:3" x14ac:dyDescent="0.2">
      <c r="B17" s="284" t="s">
        <v>241</v>
      </c>
      <c r="C17" s="283"/>
    </row>
    <row r="18" spans="2:3" x14ac:dyDescent="0.2">
      <c r="B18" s="284" t="s">
        <v>242</v>
      </c>
      <c r="C18" s="283"/>
    </row>
    <row r="19" spans="2:3" x14ac:dyDescent="0.2">
      <c r="B19" s="284" t="s">
        <v>243</v>
      </c>
      <c r="C19" s="283"/>
    </row>
    <row r="20" spans="2:3" ht="15" x14ac:dyDescent="0.25">
      <c r="B20" s="285" t="s">
        <v>244</v>
      </c>
      <c r="C20" s="286"/>
    </row>
    <row r="21" spans="2:3" ht="15" x14ac:dyDescent="0.25">
      <c r="B21" s="287" t="s">
        <v>245</v>
      </c>
      <c r="C21" s="288"/>
    </row>
    <row r="22" spans="2:3" x14ac:dyDescent="0.2">
      <c r="B22" s="289"/>
      <c r="C22" s="283" t="s">
        <v>357</v>
      </c>
    </row>
    <row r="23" spans="2:3" x14ac:dyDescent="0.2">
      <c r="B23" s="289"/>
      <c r="C23" s="283" t="s">
        <v>357</v>
      </c>
    </row>
    <row r="24" spans="2:3" ht="15" x14ac:dyDescent="0.25">
      <c r="B24" s="287" t="s">
        <v>246</v>
      </c>
      <c r="C24" s="288"/>
    </row>
    <row r="25" spans="2:3" x14ac:dyDescent="0.2">
      <c r="B25" s="289"/>
      <c r="C25" s="283" t="s">
        <v>357</v>
      </c>
    </row>
    <row r="26" spans="2:3" x14ac:dyDescent="0.2">
      <c r="B26" s="289"/>
      <c r="C26" s="283" t="s">
        <v>357</v>
      </c>
    </row>
    <row r="27" spans="2:3" ht="15" x14ac:dyDescent="0.25">
      <c r="B27" s="563" t="s">
        <v>249</v>
      </c>
      <c r="C27" s="564"/>
    </row>
    <row r="28" spans="2:3" x14ac:dyDescent="0.2">
      <c r="B28" s="289"/>
      <c r="C28" s="283" t="s">
        <v>357</v>
      </c>
    </row>
    <row r="29" spans="2:3" x14ac:dyDescent="0.2">
      <c r="B29" s="289"/>
      <c r="C29" s="283" t="s">
        <v>357</v>
      </c>
    </row>
    <row r="30" spans="2:3" ht="15" x14ac:dyDescent="0.25">
      <c r="B30" s="563" t="s">
        <v>252</v>
      </c>
      <c r="C30" s="564"/>
    </row>
    <row r="31" spans="2:3" x14ac:dyDescent="0.2">
      <c r="B31" s="290" t="s">
        <v>421</v>
      </c>
      <c r="C31" s="291"/>
    </row>
    <row r="32" spans="2:3" ht="12.95" customHeight="1" x14ac:dyDescent="0.2">
      <c r="B32" s="277"/>
      <c r="C32" s="278"/>
    </row>
    <row r="33" spans="2:3" ht="12.95" customHeight="1" x14ac:dyDescent="0.2">
      <c r="B33" s="277"/>
      <c r="C33" s="278"/>
    </row>
    <row r="34" spans="2:3" x14ac:dyDescent="0.2">
      <c r="B34" s="276" t="s">
        <v>422</v>
      </c>
    </row>
    <row r="35" spans="2:3" x14ac:dyDescent="0.2">
      <c r="B35" s="569"/>
      <c r="C35" s="570"/>
    </row>
    <row r="36" spans="2:3" x14ac:dyDescent="0.2">
      <c r="B36" s="567"/>
      <c r="C36" s="568"/>
    </row>
    <row r="37" spans="2:3" x14ac:dyDescent="0.2">
      <c r="B37" s="567"/>
      <c r="C37" s="568"/>
    </row>
    <row r="38" spans="2:3" x14ac:dyDescent="0.2">
      <c r="B38" s="567"/>
      <c r="C38" s="568"/>
    </row>
    <row r="39" spans="2:3" x14ac:dyDescent="0.2">
      <c r="B39" s="567"/>
      <c r="C39" s="568"/>
    </row>
    <row r="40" spans="2:3" x14ac:dyDescent="0.2">
      <c r="B40" s="567"/>
      <c r="C40" s="568"/>
    </row>
    <row r="41" spans="2:3" x14ac:dyDescent="0.2">
      <c r="B41" s="567"/>
      <c r="C41" s="568"/>
    </row>
    <row r="42" spans="2:3" x14ac:dyDescent="0.2">
      <c r="B42" s="567"/>
      <c r="C42" s="568"/>
    </row>
    <row r="43" spans="2:3" x14ac:dyDescent="0.2">
      <c r="B43" s="567"/>
      <c r="C43" s="568"/>
    </row>
    <row r="44" spans="2:3" x14ac:dyDescent="0.2">
      <c r="B44" s="567"/>
      <c r="C44" s="568"/>
    </row>
    <row r="45" spans="2:3" x14ac:dyDescent="0.2">
      <c r="B45" s="567"/>
      <c r="C45" s="568"/>
    </row>
    <row r="46" spans="2:3" x14ac:dyDescent="0.2">
      <c r="B46" s="567"/>
      <c r="C46" s="568"/>
    </row>
    <row r="47" spans="2:3" x14ac:dyDescent="0.2">
      <c r="B47" s="567"/>
      <c r="C47" s="568"/>
    </row>
    <row r="48" spans="2:3" x14ac:dyDescent="0.2">
      <c r="B48" s="567"/>
      <c r="C48" s="568"/>
    </row>
    <row r="49" spans="2:3" x14ac:dyDescent="0.2">
      <c r="B49" s="567"/>
      <c r="C49" s="568"/>
    </row>
    <row r="50" spans="2:3" x14ac:dyDescent="0.2">
      <c r="B50" s="567"/>
      <c r="C50" s="568"/>
    </row>
    <row r="51" spans="2:3" x14ac:dyDescent="0.2">
      <c r="B51" s="567"/>
      <c r="C51" s="568"/>
    </row>
    <row r="52" spans="2:3" x14ac:dyDescent="0.2">
      <c r="B52" s="567"/>
      <c r="C52" s="568"/>
    </row>
    <row r="53" spans="2:3" x14ac:dyDescent="0.2">
      <c r="B53" s="567"/>
      <c r="C53" s="568"/>
    </row>
    <row r="54" spans="2:3" x14ac:dyDescent="0.2">
      <c r="B54" s="565"/>
      <c r="C54" s="566"/>
    </row>
    <row r="55" spans="2:3" x14ac:dyDescent="0.2"/>
    <row r="56" spans="2:3" x14ac:dyDescent="0.2"/>
    <row r="57" spans="2:3" x14ac:dyDescent="0.2"/>
    <row r="58" spans="2:3" x14ac:dyDescent="0.2"/>
  </sheetData>
  <mergeCells count="23">
    <mergeCell ref="B40:C40"/>
    <mergeCell ref="B41:C41"/>
    <mergeCell ref="B35:C35"/>
    <mergeCell ref="B36:C36"/>
    <mergeCell ref="B37:C37"/>
    <mergeCell ref="B38:C38"/>
    <mergeCell ref="B39:C39"/>
    <mergeCell ref="B27:C27"/>
    <mergeCell ref="B30:C30"/>
    <mergeCell ref="B4:C4"/>
    <mergeCell ref="B54:C54"/>
    <mergeCell ref="B43:C43"/>
    <mergeCell ref="B44:C44"/>
    <mergeCell ref="B45:C45"/>
    <mergeCell ref="B46:C46"/>
    <mergeCell ref="B47:C47"/>
    <mergeCell ref="B48:C48"/>
    <mergeCell ref="B49:C49"/>
    <mergeCell ref="B50:C50"/>
    <mergeCell ref="B51:C51"/>
    <mergeCell ref="B52:C52"/>
    <mergeCell ref="B53:C53"/>
    <mergeCell ref="B42:C42"/>
  </mergeCells>
  <pageMargins left="0.7" right="0.7" top="0.75" bottom="0.75" header="0.3" footer="0.3"/>
  <pageSetup scale="4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F90CC-7245-421E-8CD2-0062677D9313}">
  <dimension ref="B2:P6"/>
  <sheetViews>
    <sheetView workbookViewId="0">
      <selection activeCell="B4" sqref="B4:H4"/>
    </sheetView>
  </sheetViews>
  <sheetFormatPr defaultColWidth="8.7109375" defaultRowHeight="15" x14ac:dyDescent="0.25"/>
  <cols>
    <col min="1" max="1" width="2.85546875" style="265" customWidth="1"/>
    <col min="2" max="16" width="23.140625" style="265" customWidth="1"/>
    <col min="17" max="16384" width="8.7109375" style="265"/>
  </cols>
  <sheetData>
    <row r="2" spans="2:16" ht="15.75" x14ac:dyDescent="0.25">
      <c r="B2" s="210" t="s">
        <v>233</v>
      </c>
      <c r="C2" s="211"/>
      <c r="D2" s="211"/>
      <c r="E2" s="211"/>
      <c r="F2" s="211"/>
      <c r="G2" s="211"/>
      <c r="H2" s="211"/>
      <c r="I2" s="211"/>
      <c r="J2" s="211"/>
      <c r="K2" s="211"/>
      <c r="L2" s="211"/>
      <c r="M2" s="211"/>
      <c r="N2" s="211"/>
      <c r="O2" s="211"/>
      <c r="P2" s="211"/>
    </row>
    <row r="3" spans="2:16" ht="15.75" x14ac:dyDescent="0.25">
      <c r="B3" s="268"/>
      <c r="C3" s="269"/>
      <c r="D3" s="269"/>
      <c r="E3" s="269"/>
      <c r="F3" s="269"/>
      <c r="G3" s="269"/>
      <c r="H3" s="269"/>
      <c r="I3" s="269"/>
      <c r="J3" s="269"/>
      <c r="K3" s="269"/>
      <c r="L3" s="269"/>
      <c r="M3" s="269"/>
      <c r="N3" s="269"/>
      <c r="O3" s="269"/>
      <c r="P3" s="269"/>
    </row>
    <row r="4" spans="2:16" ht="171" customHeight="1" x14ac:dyDescent="0.25">
      <c r="B4" s="571" t="s">
        <v>423</v>
      </c>
      <c r="C4" s="572"/>
      <c r="D4" s="572"/>
      <c r="E4" s="572"/>
      <c r="F4" s="572"/>
      <c r="G4" s="572"/>
      <c r="H4" s="572"/>
      <c r="I4" s="269"/>
      <c r="J4" s="269"/>
      <c r="K4" s="269"/>
      <c r="L4" s="269"/>
      <c r="M4" s="269"/>
      <c r="N4" s="269"/>
      <c r="O4" s="269"/>
      <c r="P4" s="269"/>
    </row>
    <row r="6" spans="2:16" ht="39.6" customHeight="1" x14ac:dyDescent="0.25">
      <c r="B6" s="266" t="s">
        <v>219</v>
      </c>
      <c r="C6" s="266" t="s">
        <v>220</v>
      </c>
      <c r="D6" s="266" t="s">
        <v>221</v>
      </c>
      <c r="E6" s="266" t="s">
        <v>222</v>
      </c>
      <c r="F6" s="266" t="s">
        <v>223</v>
      </c>
      <c r="G6" s="266" t="s">
        <v>224</v>
      </c>
      <c r="H6" s="266" t="s">
        <v>225</v>
      </c>
      <c r="I6" s="266" t="s">
        <v>226</v>
      </c>
      <c r="J6" s="266" t="s">
        <v>227</v>
      </c>
      <c r="K6" s="266" t="s">
        <v>228</v>
      </c>
      <c r="L6" s="266" t="s">
        <v>229</v>
      </c>
      <c r="M6" s="266" t="s">
        <v>230</v>
      </c>
      <c r="N6" s="266" t="s">
        <v>231</v>
      </c>
      <c r="O6" s="267" t="s">
        <v>232</v>
      </c>
      <c r="P6" s="267" t="s">
        <v>84</v>
      </c>
    </row>
  </sheetData>
  <mergeCells count="1">
    <mergeCell ref="B4:H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1445B-E884-48E0-B3E6-8C3739DF3165}">
  <dimension ref="A1:Q57"/>
  <sheetViews>
    <sheetView showGridLines="0" zoomScale="160" zoomScaleNormal="160" workbookViewId="0">
      <selection activeCell="G8" sqref="G8"/>
    </sheetView>
  </sheetViews>
  <sheetFormatPr defaultColWidth="0" defaultRowHeight="11.25" zeroHeight="1" x14ac:dyDescent="0.2"/>
  <cols>
    <col min="1" max="1" width="2.5703125" style="15" customWidth="1"/>
    <col min="2" max="16" width="8" style="15" customWidth="1"/>
    <col min="17" max="17" width="2.28515625" style="15" customWidth="1"/>
    <col min="18" max="16384" width="8" style="15" hidden="1"/>
  </cols>
  <sheetData>
    <row r="1" spans="2:16" x14ac:dyDescent="0.2"/>
    <row r="2" spans="2:16" ht="15.75" x14ac:dyDescent="0.25">
      <c r="B2" s="210" t="s">
        <v>12</v>
      </c>
      <c r="C2" s="211"/>
      <c r="D2" s="210"/>
      <c r="E2" s="210"/>
      <c r="F2" s="210"/>
      <c r="G2" s="210"/>
      <c r="H2" s="210"/>
      <c r="I2" s="210"/>
      <c r="J2" s="210"/>
      <c r="K2" s="210"/>
      <c r="L2" s="210"/>
      <c r="M2" s="210"/>
      <c r="N2" s="210"/>
      <c r="O2" s="210"/>
      <c r="P2" s="210"/>
    </row>
    <row r="3" spans="2:16" x14ac:dyDescent="0.2">
      <c r="B3" s="21"/>
      <c r="C3" s="21"/>
      <c r="D3" s="21"/>
      <c r="E3" s="21"/>
      <c r="F3" s="21"/>
      <c r="G3" s="21"/>
      <c r="H3" s="21"/>
      <c r="I3" s="21"/>
      <c r="J3" s="21"/>
      <c r="K3" s="21"/>
      <c r="L3" s="21"/>
      <c r="M3" s="21"/>
      <c r="N3" s="21"/>
      <c r="O3" s="21"/>
      <c r="P3" s="21"/>
    </row>
    <row r="4" spans="2:16" x14ac:dyDescent="0.2"/>
    <row r="5" spans="2:16" ht="12.75" x14ac:dyDescent="0.2">
      <c r="B5" s="173" t="s">
        <v>424</v>
      </c>
      <c r="C5" s="173"/>
      <c r="D5" s="201"/>
      <c r="E5" s="201"/>
      <c r="F5" s="201"/>
      <c r="G5" s="201"/>
      <c r="H5" s="201"/>
      <c r="I5" s="201"/>
      <c r="J5" s="201"/>
      <c r="K5" s="201"/>
      <c r="L5" s="201"/>
      <c r="M5" s="201"/>
    </row>
    <row r="6" spans="2:16" ht="12.75" x14ac:dyDescent="0.2">
      <c r="B6" s="22"/>
      <c r="C6" s="22"/>
    </row>
    <row r="7" spans="2:16" ht="12.75" x14ac:dyDescent="0.2">
      <c r="B7" s="184" t="s">
        <v>156</v>
      </c>
      <c r="C7" s="22"/>
    </row>
    <row r="8" spans="2:16" ht="12.75" x14ac:dyDescent="0.2">
      <c r="B8" s="445">
        <v>1</v>
      </c>
      <c r="C8" s="173" t="s">
        <v>157</v>
      </c>
      <c r="D8" s="201"/>
      <c r="E8" s="201"/>
      <c r="F8" s="201"/>
      <c r="G8" s="201"/>
      <c r="H8" s="201"/>
      <c r="I8" s="201"/>
      <c r="J8" s="201"/>
      <c r="K8" s="201"/>
      <c r="L8" s="201"/>
      <c r="M8" s="201"/>
      <c r="N8" s="201"/>
      <c r="O8" s="201"/>
    </row>
    <row r="9" spans="2:16" ht="12.75" x14ac:dyDescent="0.2">
      <c r="B9" s="445">
        <v>2</v>
      </c>
      <c r="C9" s="173" t="s">
        <v>158</v>
      </c>
      <c r="D9" s="201"/>
      <c r="E9" s="201"/>
      <c r="F9" s="201"/>
      <c r="G9" s="201"/>
      <c r="H9" s="201"/>
      <c r="I9" s="201"/>
      <c r="J9" s="201"/>
      <c r="K9" s="201"/>
      <c r="L9" s="201"/>
      <c r="M9" s="201"/>
      <c r="N9" s="201"/>
      <c r="O9" s="201"/>
    </row>
    <row r="10" spans="2:16" ht="12.75" x14ac:dyDescent="0.2">
      <c r="B10" s="445">
        <v>3</v>
      </c>
      <c r="C10" s="173" t="s">
        <v>159</v>
      </c>
      <c r="D10" s="201"/>
      <c r="E10" s="201"/>
      <c r="F10" s="201"/>
      <c r="G10" s="201"/>
      <c r="H10" s="201"/>
      <c r="I10" s="201"/>
      <c r="J10" s="201"/>
      <c r="K10" s="201"/>
      <c r="L10" s="201"/>
      <c r="M10" s="201"/>
      <c r="N10" s="201"/>
      <c r="O10" s="201"/>
    </row>
    <row r="11" spans="2:16" ht="12.75" x14ac:dyDescent="0.2">
      <c r="B11" s="445">
        <v>4</v>
      </c>
      <c r="C11" s="173" t="s">
        <v>160</v>
      </c>
      <c r="D11" s="201"/>
      <c r="E11" s="201"/>
      <c r="F11" s="201"/>
      <c r="G11" s="201"/>
      <c r="H11" s="201"/>
      <c r="I11" s="201"/>
      <c r="J11" s="201"/>
      <c r="K11" s="201"/>
      <c r="L11" s="201"/>
      <c r="M11" s="201"/>
      <c r="N11" s="201"/>
      <c r="O11" s="201"/>
    </row>
    <row r="12" spans="2:16" ht="12.75" x14ac:dyDescent="0.2">
      <c r="B12" s="445">
        <v>5</v>
      </c>
      <c r="C12" s="173" t="s">
        <v>161</v>
      </c>
      <c r="D12" s="201"/>
      <c r="E12" s="201"/>
      <c r="F12" s="201"/>
      <c r="G12" s="201"/>
      <c r="H12" s="201"/>
      <c r="I12" s="201"/>
      <c r="J12" s="201"/>
      <c r="K12" s="201"/>
      <c r="L12" s="201"/>
      <c r="M12" s="201"/>
      <c r="N12" s="201"/>
      <c r="O12" s="201"/>
    </row>
    <row r="13" spans="2:16" ht="12.75" x14ac:dyDescent="0.2">
      <c r="B13" s="445">
        <v>6</v>
      </c>
      <c r="C13" s="173" t="s">
        <v>358</v>
      </c>
      <c r="D13" s="201"/>
      <c r="E13" s="201"/>
      <c r="F13" s="201"/>
      <c r="G13" s="201"/>
      <c r="H13" s="201"/>
      <c r="I13" s="201"/>
      <c r="J13" s="201"/>
      <c r="K13" s="201"/>
      <c r="L13" s="201"/>
      <c r="M13" s="201"/>
      <c r="N13" s="201"/>
      <c r="O13" s="201"/>
    </row>
    <row r="14" spans="2:16" x14ac:dyDescent="0.2"/>
    <row r="15" spans="2:16" ht="12.75" x14ac:dyDescent="0.2">
      <c r="B15" s="184" t="s">
        <v>162</v>
      </c>
      <c r="C15" s="22"/>
    </row>
    <row r="16" spans="2:16" ht="12.75" x14ac:dyDescent="0.2">
      <c r="B16" s="445">
        <v>1</v>
      </c>
      <c r="C16" s="173" t="s">
        <v>163</v>
      </c>
      <c r="D16" s="201"/>
      <c r="E16" s="201"/>
      <c r="F16" s="201"/>
      <c r="G16" s="201"/>
      <c r="H16" s="201"/>
      <c r="I16" s="201"/>
      <c r="J16" s="201"/>
      <c r="K16" s="201"/>
      <c r="L16" s="201"/>
      <c r="M16" s="201"/>
      <c r="N16" s="201"/>
    </row>
    <row r="17" spans="2:14" ht="12.75" x14ac:dyDescent="0.2">
      <c r="B17" s="445">
        <v>2</v>
      </c>
      <c r="C17" s="173" t="s">
        <v>164</v>
      </c>
      <c r="D17" s="201"/>
      <c r="E17" s="201"/>
      <c r="F17" s="201"/>
      <c r="G17" s="201"/>
      <c r="H17" s="201"/>
      <c r="I17" s="201"/>
      <c r="J17" s="201"/>
      <c r="K17" s="201"/>
      <c r="L17" s="201"/>
      <c r="M17" s="201"/>
      <c r="N17" s="201"/>
    </row>
    <row r="18" spans="2:14" ht="12.75" x14ac:dyDescent="0.2">
      <c r="B18" s="445">
        <v>3</v>
      </c>
      <c r="C18" s="173" t="s">
        <v>165</v>
      </c>
      <c r="D18" s="201"/>
      <c r="E18" s="201"/>
      <c r="F18" s="201"/>
      <c r="G18" s="201"/>
      <c r="H18" s="201"/>
      <c r="I18" s="201"/>
      <c r="J18" s="201"/>
      <c r="K18" s="201"/>
      <c r="L18" s="201"/>
      <c r="M18" s="201"/>
      <c r="N18" s="201"/>
    </row>
    <row r="19" spans="2:14" ht="12.75" x14ac:dyDescent="0.2">
      <c r="B19" s="445">
        <v>4</v>
      </c>
      <c r="C19" s="173" t="s">
        <v>166</v>
      </c>
      <c r="D19" s="201"/>
      <c r="E19" s="201"/>
      <c r="F19" s="201"/>
      <c r="G19" s="201"/>
      <c r="H19" s="201"/>
      <c r="I19" s="201"/>
      <c r="J19" s="201"/>
      <c r="K19" s="201"/>
      <c r="L19" s="201"/>
      <c r="M19" s="201"/>
      <c r="N19" s="201"/>
    </row>
    <row r="20" spans="2:14" ht="12.75" x14ac:dyDescent="0.2">
      <c r="B20" s="445">
        <v>5</v>
      </c>
      <c r="C20" s="173" t="s">
        <v>167</v>
      </c>
      <c r="D20" s="201"/>
      <c r="E20" s="201"/>
      <c r="F20" s="201"/>
      <c r="G20" s="201"/>
      <c r="H20" s="201"/>
      <c r="I20" s="201"/>
      <c r="J20" s="201"/>
      <c r="K20" s="201"/>
      <c r="L20" s="201"/>
      <c r="M20" s="201"/>
      <c r="N20" s="201"/>
    </row>
    <row r="21" spans="2:14" ht="12.75" x14ac:dyDescent="0.2">
      <c r="B21" s="445">
        <v>6</v>
      </c>
      <c r="C21" s="173" t="s">
        <v>359</v>
      </c>
      <c r="D21" s="201"/>
      <c r="E21" s="201"/>
      <c r="F21" s="201"/>
      <c r="G21" s="201"/>
      <c r="H21" s="201"/>
      <c r="I21" s="201"/>
      <c r="J21" s="201"/>
      <c r="K21" s="201"/>
      <c r="L21" s="201"/>
      <c r="M21" s="201"/>
      <c r="N21" s="201"/>
    </row>
    <row r="22" spans="2:14" x14ac:dyDescent="0.2"/>
    <row r="24" spans="2:14" ht="12.75" hidden="1" x14ac:dyDescent="0.2">
      <c r="C24" s="162"/>
    </row>
    <row r="33" s="15" customFormat="1" hidden="1" x14ac:dyDescent="0.2"/>
    <row r="34" s="15" customFormat="1" hidden="1" x14ac:dyDescent="0.2"/>
    <row r="35" s="15" customFormat="1" hidden="1" x14ac:dyDescent="0.2"/>
    <row r="36" s="15" customFormat="1" hidden="1" x14ac:dyDescent="0.2"/>
    <row r="37" s="15" customFormat="1" hidden="1" x14ac:dyDescent="0.2"/>
    <row r="38" s="15" customFormat="1" hidden="1" x14ac:dyDescent="0.2"/>
    <row r="39" s="15" customFormat="1" hidden="1" x14ac:dyDescent="0.2"/>
    <row r="40" s="15" customFormat="1" hidden="1" x14ac:dyDescent="0.2"/>
    <row r="41" s="15" customFormat="1" hidden="1" x14ac:dyDescent="0.2"/>
    <row r="42" s="15" customFormat="1" hidden="1" x14ac:dyDescent="0.2"/>
    <row r="43" s="15" customFormat="1" hidden="1" x14ac:dyDescent="0.2"/>
    <row r="44" s="15" customFormat="1" hidden="1" x14ac:dyDescent="0.2"/>
    <row r="45" s="15" customFormat="1" hidden="1" x14ac:dyDescent="0.2"/>
    <row r="46" s="15" customFormat="1" hidden="1" x14ac:dyDescent="0.2"/>
    <row r="47" s="15" customFormat="1" hidden="1" x14ac:dyDescent="0.2"/>
    <row r="48" s="15" customFormat="1" hidden="1" x14ac:dyDescent="0.2"/>
    <row r="49" s="15" customFormat="1" hidden="1" x14ac:dyDescent="0.2"/>
    <row r="50" s="15" customFormat="1" hidden="1" x14ac:dyDescent="0.2"/>
    <row r="51" s="15" customFormat="1" hidden="1" x14ac:dyDescent="0.2"/>
    <row r="52" s="15" customFormat="1" hidden="1" x14ac:dyDescent="0.2"/>
    <row r="53" s="15" customFormat="1" hidden="1" x14ac:dyDescent="0.2"/>
    <row r="54" s="15" customFormat="1" hidden="1" x14ac:dyDescent="0.2"/>
    <row r="55" s="15" customFormat="1" hidden="1" x14ac:dyDescent="0.2"/>
    <row r="56" s="15" customFormat="1" hidden="1" x14ac:dyDescent="0.2"/>
    <row r="57" s="15" customFormat="1" hidden="1" x14ac:dyDescent="0.2"/>
  </sheetData>
  <pageMargins left="0.7" right="0.7" top="0.75" bottom="0.75" header="0.3" footer="0.3"/>
  <pageSetup scale="66"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57C20-04AC-49B7-A280-1AF037320B75}">
  <sheetPr>
    <pageSetUpPr fitToPage="1"/>
  </sheetPr>
  <dimension ref="A1:U336"/>
  <sheetViews>
    <sheetView showGridLines="0" tabSelected="1" topLeftCell="A3" zoomScale="103" zoomScaleNormal="103" workbookViewId="0">
      <selection activeCell="B25" sqref="B25:M25"/>
    </sheetView>
  </sheetViews>
  <sheetFormatPr defaultColWidth="9.140625" defaultRowHeight="12.75" zeroHeight="1" x14ac:dyDescent="0.2"/>
  <cols>
    <col min="1" max="1" width="1.7109375" style="62" customWidth="1"/>
    <col min="2" max="2" width="58.42578125" style="160" customWidth="1"/>
    <col min="3" max="3" width="23.7109375" style="160" customWidth="1"/>
    <col min="4" max="4" width="18.7109375" style="159" customWidth="1"/>
    <col min="5" max="5" width="18.7109375" style="62" customWidth="1"/>
    <col min="6" max="6" width="18.7109375" style="161" customWidth="1"/>
    <col min="7" max="7" width="18.7109375" style="62" customWidth="1"/>
    <col min="8" max="8" width="18.7109375" style="161" customWidth="1"/>
    <col min="9" max="11" width="18.7109375" style="62" customWidth="1"/>
    <col min="12" max="12" width="18.7109375" style="161" customWidth="1"/>
    <col min="13" max="13" width="18.7109375" style="62" customWidth="1"/>
    <col min="14" max="14" width="50.7109375" style="62" customWidth="1"/>
    <col min="15" max="16" width="18.7109375" style="161" customWidth="1"/>
    <col min="17" max="21" width="18.7109375" style="62" customWidth="1"/>
    <col min="22" max="22" width="50.7109375" style="62" customWidth="1"/>
    <col min="23" max="16384" width="9.140625" style="62"/>
  </cols>
  <sheetData>
    <row r="1" spans="1:21" ht="30" customHeight="1" x14ac:dyDescent="0.25">
      <c r="A1" s="53"/>
      <c r="B1" s="59" t="s">
        <v>105</v>
      </c>
      <c r="C1" s="60"/>
      <c r="D1" s="60"/>
      <c r="E1" s="60"/>
      <c r="F1" s="60"/>
      <c r="G1" s="60"/>
      <c r="H1" s="60"/>
      <c r="I1" s="60"/>
      <c r="J1" s="60"/>
      <c r="K1" s="60"/>
      <c r="L1" s="60"/>
      <c r="M1" s="60"/>
      <c r="N1" s="60"/>
      <c r="O1" s="60"/>
      <c r="P1" s="60"/>
      <c r="Q1" s="61"/>
      <c r="R1" s="61"/>
      <c r="S1" s="61"/>
      <c r="T1" s="61"/>
      <c r="U1" s="61"/>
    </row>
    <row r="2" spans="1:21" s="64" customFormat="1" ht="47.65" customHeight="1" x14ac:dyDescent="0.2">
      <c r="A2" s="63"/>
      <c r="B2" s="234" t="s">
        <v>106</v>
      </c>
      <c r="C2" s="235"/>
      <c r="D2" s="235"/>
      <c r="E2" s="235"/>
      <c r="F2" s="235"/>
      <c r="G2" s="235"/>
      <c r="H2" s="235"/>
      <c r="I2" s="235"/>
      <c r="J2" s="235"/>
      <c r="K2" s="235"/>
      <c r="L2" s="235"/>
      <c r="M2" s="235"/>
      <c r="N2" s="235"/>
      <c r="O2" s="235"/>
      <c r="P2" s="235"/>
      <c r="Q2" s="236"/>
      <c r="R2" s="236"/>
      <c r="S2" s="236"/>
      <c r="T2" s="236"/>
      <c r="U2" s="236"/>
    </row>
    <row r="3" spans="1:21" s="64" customFormat="1" ht="12.95" customHeight="1" x14ac:dyDescent="0.2">
      <c r="A3" s="63"/>
      <c r="B3" s="65"/>
      <c r="C3" s="65"/>
      <c r="D3" s="66"/>
      <c r="E3" s="67"/>
      <c r="F3" s="68"/>
      <c r="G3" s="67"/>
      <c r="H3" s="68"/>
      <c r="I3" s="67"/>
      <c r="J3" s="67"/>
      <c r="K3" s="67"/>
      <c r="L3" s="68"/>
      <c r="M3" s="67"/>
      <c r="N3" s="67"/>
      <c r="O3" s="68"/>
      <c r="P3" s="68"/>
      <c r="Q3" s="69"/>
      <c r="R3" s="69"/>
    </row>
    <row r="4" spans="1:21" s="64" customFormat="1" ht="12.95" customHeight="1" x14ac:dyDescent="0.2">
      <c r="A4" s="63"/>
      <c r="B4" s="65"/>
      <c r="C4" s="65"/>
      <c r="D4" s="66"/>
      <c r="E4" s="67"/>
      <c r="F4" s="68"/>
      <c r="G4" s="67"/>
      <c r="H4" s="68"/>
      <c r="I4" s="67"/>
      <c r="J4" s="67"/>
      <c r="K4" s="67"/>
      <c r="L4" s="68"/>
      <c r="M4" s="490"/>
      <c r="N4" s="490"/>
      <c r="O4" s="490"/>
      <c r="P4" s="490"/>
      <c r="Q4" s="69"/>
      <c r="R4" s="69"/>
    </row>
    <row r="5" spans="1:21" ht="20.65" customHeight="1" x14ac:dyDescent="0.2">
      <c r="A5" s="53"/>
      <c r="B5" s="70" t="s">
        <v>107</v>
      </c>
      <c r="C5" s="70"/>
      <c r="D5" s="71"/>
      <c r="E5" s="491"/>
      <c r="F5" s="492"/>
      <c r="G5" s="493"/>
      <c r="H5" s="493"/>
      <c r="I5" s="494"/>
      <c r="J5" s="72"/>
      <c r="K5" s="73"/>
      <c r="L5" s="74"/>
      <c r="M5" s="490"/>
      <c r="N5" s="490"/>
      <c r="O5" s="490"/>
      <c r="P5" s="490"/>
      <c r="Q5" s="75"/>
      <c r="R5" s="75"/>
    </row>
    <row r="6" spans="1:21" ht="4.3499999999999996" customHeight="1" x14ac:dyDescent="0.2">
      <c r="A6" s="53"/>
      <c r="B6" s="70"/>
      <c r="C6" s="70"/>
      <c r="D6" s="71"/>
      <c r="E6" s="76"/>
      <c r="F6" s="77"/>
      <c r="G6" s="72"/>
      <c r="H6" s="74"/>
      <c r="I6" s="72"/>
      <c r="J6" s="72"/>
      <c r="K6" s="73"/>
      <c r="L6" s="74"/>
      <c r="M6" s="490"/>
      <c r="N6" s="490"/>
      <c r="O6" s="490"/>
      <c r="P6" s="490"/>
      <c r="Q6" s="75"/>
      <c r="R6" s="75"/>
    </row>
    <row r="7" spans="1:21" ht="20.65" customHeight="1" x14ac:dyDescent="0.2">
      <c r="A7" s="53"/>
      <c r="B7" s="70" t="s">
        <v>108</v>
      </c>
      <c r="C7" s="70"/>
      <c r="D7" s="71"/>
      <c r="E7" s="53"/>
      <c r="F7" s="78" t="s">
        <v>109</v>
      </c>
      <c r="G7" s="495" t="s">
        <v>110</v>
      </c>
      <c r="H7" s="496"/>
      <c r="I7" s="497"/>
      <c r="J7" s="72"/>
      <c r="K7" s="73"/>
      <c r="L7" s="74"/>
      <c r="M7" s="490"/>
      <c r="N7" s="490"/>
      <c r="O7" s="490"/>
      <c r="P7" s="490"/>
      <c r="Q7" s="75"/>
      <c r="R7" s="75"/>
    </row>
    <row r="8" spans="1:21" ht="4.3499999999999996" customHeight="1" x14ac:dyDescent="0.2">
      <c r="A8" s="53"/>
      <c r="B8" s="70"/>
      <c r="C8" s="70"/>
      <c r="D8" s="71"/>
      <c r="E8" s="76"/>
      <c r="F8" s="77"/>
      <c r="G8" s="72"/>
      <c r="H8" s="74"/>
      <c r="I8" s="72"/>
      <c r="J8" s="72"/>
      <c r="K8" s="73"/>
      <c r="L8" s="74"/>
      <c r="M8" s="490"/>
      <c r="N8" s="490"/>
      <c r="O8" s="490"/>
      <c r="P8" s="490"/>
      <c r="Q8" s="75"/>
      <c r="R8" s="75"/>
    </row>
    <row r="9" spans="1:21" ht="20.65" customHeight="1" x14ac:dyDescent="0.2">
      <c r="A9" s="53"/>
      <c r="B9" s="70" t="s">
        <v>111</v>
      </c>
      <c r="C9" s="70"/>
      <c r="D9" s="71"/>
      <c r="E9" s="491" t="s">
        <v>428</v>
      </c>
      <c r="F9" s="492"/>
      <c r="G9" s="493"/>
      <c r="H9" s="493"/>
      <c r="I9" s="494"/>
      <c r="J9" s="72"/>
      <c r="K9" s="73"/>
      <c r="L9" s="74"/>
      <c r="M9" s="490"/>
      <c r="N9" s="490"/>
      <c r="O9" s="490"/>
      <c r="P9" s="490"/>
      <c r="Q9" s="75"/>
      <c r="R9" s="75"/>
    </row>
    <row r="10" spans="1:21" ht="4.3499999999999996" customHeight="1" x14ac:dyDescent="0.2">
      <c r="A10" s="53"/>
      <c r="B10" s="70"/>
      <c r="C10" s="70"/>
      <c r="D10" s="71"/>
      <c r="E10" s="72"/>
      <c r="F10" s="74"/>
      <c r="G10" s="72"/>
      <c r="H10" s="74"/>
      <c r="I10" s="72"/>
      <c r="J10" s="72"/>
      <c r="K10" s="73"/>
      <c r="L10" s="74"/>
      <c r="M10" s="490"/>
      <c r="N10" s="490"/>
      <c r="O10" s="490"/>
      <c r="P10" s="490"/>
      <c r="Q10" s="75"/>
      <c r="R10" s="75"/>
    </row>
    <row r="11" spans="1:21" ht="20.65" customHeight="1" x14ac:dyDescent="0.2">
      <c r="A11" s="53"/>
      <c r="B11" s="70" t="s">
        <v>112</v>
      </c>
      <c r="C11" s="70"/>
      <c r="D11" s="71"/>
      <c r="E11" s="53"/>
      <c r="F11" s="79" t="s">
        <v>113</v>
      </c>
      <c r="G11" s="237"/>
      <c r="H11" s="79" t="s">
        <v>114</v>
      </c>
      <c r="I11" s="237"/>
      <c r="J11" s="72"/>
      <c r="K11" s="73"/>
      <c r="L11" s="74"/>
      <c r="M11" s="490"/>
      <c r="N11" s="490"/>
      <c r="O11" s="490"/>
      <c r="P11" s="490"/>
      <c r="Q11" s="75"/>
      <c r="R11" s="75"/>
    </row>
    <row r="12" spans="1:21" ht="4.3499999999999996" customHeight="1" x14ac:dyDescent="0.2">
      <c r="A12" s="53"/>
      <c r="B12" s="70"/>
      <c r="C12" s="70"/>
      <c r="D12" s="71"/>
      <c r="E12" s="72"/>
      <c r="F12" s="74"/>
      <c r="G12" s="72"/>
      <c r="H12" s="74"/>
      <c r="I12" s="72"/>
      <c r="J12" s="72"/>
      <c r="K12" s="73"/>
      <c r="L12" s="74"/>
      <c r="M12" s="490"/>
      <c r="N12" s="490"/>
      <c r="O12" s="490"/>
      <c r="P12" s="490"/>
      <c r="Q12" s="75"/>
      <c r="R12" s="75"/>
    </row>
    <row r="13" spans="1:21" ht="20.65" customHeight="1" x14ac:dyDescent="0.2">
      <c r="A13" s="53"/>
      <c r="B13" s="70" t="s">
        <v>115</v>
      </c>
      <c r="C13" s="70"/>
      <c r="D13" s="71"/>
      <c r="E13" s="491"/>
      <c r="F13" s="492"/>
      <c r="G13" s="493"/>
      <c r="H13" s="493"/>
      <c r="I13" s="494"/>
      <c r="J13" s="72"/>
      <c r="K13" s="73"/>
      <c r="L13" s="74"/>
      <c r="M13" s="490"/>
      <c r="N13" s="490"/>
      <c r="O13" s="490"/>
      <c r="P13" s="490"/>
      <c r="Q13" s="75"/>
      <c r="R13" s="75"/>
    </row>
    <row r="14" spans="1:21" ht="4.3499999999999996" customHeight="1" x14ac:dyDescent="0.2">
      <c r="A14" s="53"/>
      <c r="B14" s="70"/>
      <c r="C14" s="70"/>
      <c r="D14" s="71"/>
      <c r="E14" s="72"/>
      <c r="F14" s="74"/>
      <c r="G14" s="72"/>
      <c r="H14" s="74"/>
      <c r="I14" s="72"/>
      <c r="J14" s="72"/>
      <c r="K14" s="73"/>
      <c r="L14" s="74"/>
      <c r="M14" s="490"/>
      <c r="N14" s="490"/>
      <c r="O14" s="490"/>
      <c r="P14" s="490"/>
      <c r="Q14" s="75"/>
      <c r="R14" s="75"/>
    </row>
    <row r="15" spans="1:21" ht="20.65" customHeight="1" x14ac:dyDescent="0.2">
      <c r="A15" s="53"/>
      <c r="B15" s="70" t="s">
        <v>116</v>
      </c>
      <c r="C15" s="70"/>
      <c r="D15" s="71"/>
      <c r="E15" s="498"/>
      <c r="F15" s="499"/>
      <c r="G15" s="500"/>
      <c r="H15" s="500"/>
      <c r="I15" s="501"/>
      <c r="J15" s="72"/>
      <c r="K15" s="73"/>
      <c r="L15" s="74"/>
      <c r="M15" s="490"/>
      <c r="N15" s="490"/>
      <c r="O15" s="490"/>
      <c r="P15" s="490"/>
      <c r="Q15" s="75"/>
      <c r="R15" s="75"/>
    </row>
    <row r="16" spans="1:21" ht="4.3499999999999996" customHeight="1" x14ac:dyDescent="0.2">
      <c r="A16" s="53"/>
      <c r="B16" s="70"/>
      <c r="C16" s="70"/>
      <c r="D16" s="71"/>
      <c r="E16" s="72"/>
      <c r="F16" s="74"/>
      <c r="G16" s="72"/>
      <c r="H16" s="74"/>
      <c r="I16" s="72"/>
      <c r="J16" s="72"/>
      <c r="K16" s="73"/>
      <c r="L16" s="74"/>
      <c r="M16" s="490"/>
      <c r="N16" s="490"/>
      <c r="O16" s="490"/>
      <c r="P16" s="490"/>
      <c r="Q16" s="75"/>
      <c r="R16" s="75"/>
    </row>
    <row r="17" spans="1:18" ht="20.65" customHeight="1" x14ac:dyDescent="0.2">
      <c r="A17" s="53"/>
      <c r="B17" s="70" t="s">
        <v>201</v>
      </c>
      <c r="C17" s="70"/>
      <c r="D17" s="71"/>
      <c r="E17" s="502"/>
      <c r="F17" s="503"/>
      <c r="G17" s="504"/>
      <c r="H17" s="504"/>
      <c r="I17" s="505"/>
      <c r="J17" s="72"/>
      <c r="K17" s="73"/>
      <c r="L17" s="74"/>
      <c r="M17" s="490"/>
      <c r="N17" s="490"/>
      <c r="O17" s="490"/>
      <c r="P17" s="490"/>
      <c r="Q17" s="75"/>
      <c r="R17" s="75"/>
    </row>
    <row r="18" spans="1:18" ht="4.3499999999999996" customHeight="1" x14ac:dyDescent="0.2">
      <c r="A18" s="53"/>
      <c r="B18" s="70"/>
      <c r="C18" s="70"/>
      <c r="D18" s="71"/>
      <c r="E18" s="72"/>
      <c r="F18" s="74"/>
      <c r="G18" s="72"/>
      <c r="H18" s="74"/>
      <c r="I18" s="72"/>
      <c r="J18" s="72"/>
      <c r="K18" s="73"/>
      <c r="L18" s="74"/>
      <c r="M18" s="490"/>
      <c r="N18" s="490"/>
      <c r="O18" s="490"/>
      <c r="P18" s="490"/>
      <c r="Q18" s="75"/>
      <c r="R18" s="75"/>
    </row>
    <row r="19" spans="1:18" ht="20.65" customHeight="1" x14ac:dyDescent="0.25">
      <c r="A19" s="53"/>
      <c r="B19"/>
      <c r="C19"/>
      <c r="D19"/>
      <c r="E19"/>
      <c r="F19"/>
      <c r="G19"/>
      <c r="H19"/>
      <c r="I19"/>
      <c r="J19"/>
      <c r="K19" s="73"/>
      <c r="L19" s="74"/>
      <c r="M19" s="490"/>
      <c r="N19" s="490"/>
      <c r="O19" s="490"/>
      <c r="P19" s="490"/>
      <c r="Q19" s="75"/>
      <c r="R19" s="75"/>
    </row>
    <row r="20" spans="1:18" ht="4.3499999999999996" customHeight="1" x14ac:dyDescent="0.25">
      <c r="A20" s="53"/>
      <c r="B20"/>
      <c r="C20"/>
      <c r="D20"/>
      <c r="E20"/>
      <c r="F20"/>
      <c r="G20"/>
      <c r="H20"/>
      <c r="I20"/>
      <c r="J20"/>
      <c r="K20" s="73"/>
      <c r="L20" s="74"/>
      <c r="M20" s="490"/>
      <c r="N20" s="490"/>
      <c r="O20" s="490"/>
      <c r="P20" s="490"/>
      <c r="Q20" s="75"/>
      <c r="R20" s="75"/>
    </row>
    <row r="21" spans="1:18" ht="20.65" customHeight="1" x14ac:dyDescent="0.25">
      <c r="A21" s="53"/>
      <c r="B21"/>
      <c r="C21"/>
      <c r="D21"/>
      <c r="E21"/>
      <c r="F21"/>
      <c r="G21"/>
      <c r="H21"/>
      <c r="I21"/>
      <c r="J21"/>
      <c r="K21" s="73"/>
      <c r="L21" s="74"/>
      <c r="M21" s="490"/>
      <c r="N21" s="490"/>
      <c r="O21" s="490"/>
      <c r="P21" s="490"/>
      <c r="Q21" s="75"/>
      <c r="R21" s="75"/>
    </row>
    <row r="22" spans="1:18" ht="4.3499999999999996" customHeight="1" x14ac:dyDescent="0.2">
      <c r="A22" s="53"/>
      <c r="B22" s="70"/>
      <c r="C22" s="70"/>
      <c r="D22" s="71"/>
      <c r="E22" s="72"/>
      <c r="F22" s="74"/>
      <c r="G22" s="72"/>
      <c r="H22" s="74"/>
      <c r="I22" s="72"/>
      <c r="J22" s="72"/>
      <c r="K22" s="73"/>
      <c r="L22" s="74"/>
      <c r="M22" s="490"/>
      <c r="N22" s="490"/>
      <c r="O22" s="490"/>
      <c r="P22" s="490"/>
      <c r="Q22" s="75"/>
      <c r="R22" s="75"/>
    </row>
    <row r="23" spans="1:18" ht="20.65" customHeight="1" x14ac:dyDescent="0.25">
      <c r="A23" s="53"/>
      <c r="B23"/>
      <c r="C23"/>
      <c r="D23"/>
      <c r="E23"/>
      <c r="F23"/>
      <c r="G23"/>
      <c r="H23"/>
      <c r="I23"/>
      <c r="J23" s="72"/>
      <c r="K23" s="73"/>
      <c r="L23" s="74"/>
      <c r="M23" s="490"/>
      <c r="N23" s="490"/>
      <c r="O23" s="490"/>
      <c r="P23" s="490"/>
      <c r="Q23" s="75"/>
      <c r="R23" s="75"/>
    </row>
    <row r="24" spans="1:18" ht="12.4" customHeight="1" x14ac:dyDescent="0.2">
      <c r="A24" s="53"/>
      <c r="B24" s="70"/>
      <c r="C24" s="70"/>
      <c r="D24" s="71"/>
      <c r="E24" s="73"/>
      <c r="F24" s="74"/>
      <c r="G24" s="73"/>
      <c r="H24" s="74"/>
      <c r="I24" s="73"/>
      <c r="J24" s="73"/>
      <c r="K24" s="73"/>
      <c r="L24" s="74"/>
      <c r="M24" s="490"/>
      <c r="N24" s="490"/>
      <c r="O24" s="490"/>
      <c r="P24" s="490"/>
      <c r="Q24" s="75"/>
      <c r="R24" s="75"/>
    </row>
    <row r="25" spans="1:18" ht="249.95" customHeight="1" x14ac:dyDescent="0.2">
      <c r="A25" s="53"/>
      <c r="B25" s="471" t="s">
        <v>433</v>
      </c>
      <c r="C25" s="471"/>
      <c r="D25" s="471"/>
      <c r="E25" s="471"/>
      <c r="F25" s="471"/>
      <c r="G25" s="471"/>
      <c r="H25" s="471"/>
      <c r="I25" s="471"/>
      <c r="J25" s="471"/>
      <c r="K25" s="471"/>
      <c r="L25" s="471"/>
      <c r="M25" s="471"/>
      <c r="N25" s="80"/>
      <c r="O25" s="80"/>
      <c r="P25" s="81"/>
      <c r="Q25" s="82"/>
      <c r="R25" s="82"/>
    </row>
    <row r="26" spans="1:18" ht="12.95" customHeight="1" thickBot="1" x14ac:dyDescent="0.25">
      <c r="A26" s="53"/>
      <c r="B26" s="83"/>
      <c r="C26" s="83"/>
      <c r="D26" s="23"/>
      <c r="E26" s="53"/>
      <c r="F26" s="52"/>
      <c r="G26" s="53"/>
      <c r="H26" s="52"/>
      <c r="I26" s="53"/>
      <c r="J26" s="53"/>
      <c r="K26" s="53"/>
      <c r="L26" s="52"/>
      <c r="M26" s="53"/>
      <c r="N26" s="53"/>
      <c r="O26" s="52"/>
      <c r="P26" s="52"/>
    </row>
    <row r="27" spans="1:18" s="88" customFormat="1" ht="48.95" customHeight="1" thickBot="1" x14ac:dyDescent="0.3">
      <c r="A27" s="84"/>
      <c r="B27" s="85" t="s">
        <v>117</v>
      </c>
      <c r="C27" s="86"/>
      <c r="D27" s="86"/>
      <c r="E27" s="86"/>
      <c r="F27" s="86"/>
      <c r="G27" s="86"/>
      <c r="H27" s="86"/>
      <c r="I27" s="86"/>
      <c r="J27" s="86"/>
      <c r="K27" s="86"/>
      <c r="L27" s="86"/>
      <c r="M27" s="86"/>
      <c r="N27" s="87"/>
      <c r="O27" s="84"/>
      <c r="P27" s="84"/>
    </row>
    <row r="28" spans="1:18" s="96" customFormat="1" ht="24.95" customHeight="1" x14ac:dyDescent="0.25">
      <c r="A28" s="89"/>
      <c r="B28" s="89"/>
      <c r="C28" s="89"/>
      <c r="D28" s="90" t="s">
        <v>118</v>
      </c>
      <c r="E28" s="91" t="s">
        <v>118</v>
      </c>
      <c r="F28" s="92" t="str">
        <f>IF($G$7="Retrospective","Actual",IF($G$7="Prospective","Confirmed","Select Disclosure Type"))</f>
        <v>Actual</v>
      </c>
      <c r="G28" s="472" t="str">
        <f t="shared" ref="G28:J28" si="0">IF($G$7="Retrospective","Actual",IF($G$7="Prospective","Estimated","Select Disclosure Type"))</f>
        <v>Actual</v>
      </c>
      <c r="H28" s="472" t="str">
        <f t="shared" si="0"/>
        <v>Actual</v>
      </c>
      <c r="I28" s="473" t="str">
        <f t="shared" si="0"/>
        <v>Actual</v>
      </c>
      <c r="J28" s="474" t="str">
        <f t="shared" si="0"/>
        <v>Actual</v>
      </c>
      <c r="K28" s="93" t="str">
        <f>IF($G$7="Retrospective","Actual",IF($G$7="Prospective","Confirmed","Select Disclosure Type"))</f>
        <v>Actual</v>
      </c>
      <c r="L28" s="94" t="str">
        <f>IF($G$7="Retrospective","Actual",IF($G$7="Prospective","Confirmed","Select Disclosure Type"))</f>
        <v>Actual</v>
      </c>
      <c r="M28" s="95" t="str">
        <f>IF($G$7="Retrospective","Actual",IF($G$7="Prospective","Confirmed","Select Disclosure Type"))</f>
        <v>Actual</v>
      </c>
      <c r="N28" s="475" t="s">
        <v>119</v>
      </c>
      <c r="O28" s="89"/>
      <c r="P28" s="89"/>
    </row>
    <row r="29" spans="1:18" s="96" customFormat="1" ht="39.950000000000003" customHeight="1" x14ac:dyDescent="0.25">
      <c r="A29" s="89"/>
      <c r="B29" s="89"/>
      <c r="C29" s="89"/>
      <c r="D29" s="476" t="str">
        <f>IF($G$7="Retrospective","Variable Fees % charged by carrier",IF($G$7="Prospective","N/A - do not use",""))</f>
        <v>Variable Fees % charged by carrier</v>
      </c>
      <c r="E29" s="478" t="str">
        <f>IF($G$7="Retrospective","Variable Fees % charged by 3rd party vendor"&amp;CHAR(10)&amp;"(if not included by carrier)",IF($G$7="Prospective","N/A - do not use",""))</f>
        <v>Variable Fees % charged by 3rd party vendor
(if not included by carrier)</v>
      </c>
      <c r="F29" s="480" t="s">
        <v>120</v>
      </c>
      <c r="G29" s="482" t="s">
        <v>202</v>
      </c>
      <c r="H29" s="482"/>
      <c r="I29" s="483" t="s">
        <v>203</v>
      </c>
      <c r="J29" s="483"/>
      <c r="K29" s="484" t="s">
        <v>121</v>
      </c>
      <c r="L29" s="486" t="str">
        <f>IF($G$7="Retrospective","Did Fee Come Through Invoice or Claim Wire?",IF($G$7="Prospective","Does Fee Come Through Invoice or Claim Wire?",""))</f>
        <v>Did Fee Come Through Invoice or Claim Wire?</v>
      </c>
      <c r="M29" s="488" t="str">
        <f>IF($G$7="Retrospective","Was Fee Included in 'Total  Capped Rate Offered' below?  (Y/N)",IF($G$7="Prospective","Include Fee in 'Total  Capped Rate Offered' below?  (Y/N)",""))</f>
        <v>Was Fee Included in 'Total  Capped Rate Offered' below?  (Y/N)</v>
      </c>
      <c r="N29" s="475"/>
      <c r="O29" s="89"/>
      <c r="P29" s="89"/>
    </row>
    <row r="30" spans="1:18" s="98" customFormat="1" ht="39.950000000000003" customHeight="1" thickBot="1" x14ac:dyDescent="0.25">
      <c r="A30" s="97"/>
      <c r="B30" s="238" t="s">
        <v>122</v>
      </c>
      <c r="C30" s="239" t="s">
        <v>123</v>
      </c>
      <c r="D30" s="477"/>
      <c r="E30" s="479"/>
      <c r="F30" s="481"/>
      <c r="G30" s="240" t="str">
        <f>IF($G$7="Retrospective","PEPM",IF($G$7="Prospective","Min PEPM",""))</f>
        <v>PEPM</v>
      </c>
      <c r="H30" s="240" t="str">
        <f>IF($G$7="Retrospective","Book of Business Average PEPM",IF($G$7="Prospective","Max PEPM",""))</f>
        <v>Book of Business Average PEPM</v>
      </c>
      <c r="I30" s="241" t="str">
        <f>IF($G$7="Retrospective","PEPM",IF($G$7="Prospective","Min PEPM",""))</f>
        <v>PEPM</v>
      </c>
      <c r="J30" s="241" t="str">
        <f>IF($G$7="Retrospective","Book of Business Average PEPM",IF($G$7="Prospective","Max PEPM",""))</f>
        <v>Book of Business Average PEPM</v>
      </c>
      <c r="K30" s="485"/>
      <c r="L30" s="487" t="str">
        <f t="shared" ref="L30" si="1">IF($G$7="Retrospective","Did Fee Come Through Invoice or Claim Wire?",IF($G$7="Prospective","Does Fee Come Through Invoice or Claim Wire?",""))</f>
        <v>Did Fee Come Through Invoice or Claim Wire?</v>
      </c>
      <c r="M30" s="489" t="str">
        <f t="shared" ref="M30" si="2">IF($G$7="Retrospective","Was Fee Included in 'Total  Capped Rate Offered' below?  (Y/N)",IF($G$7="Include Fee in 'Total  Capped Rate Offered' below?  (Y/N)",""))</f>
        <v>Was Fee Included in 'Total  Capped Rate Offered' below?  (Y/N)</v>
      </c>
      <c r="N30" s="475"/>
      <c r="O30" s="97"/>
      <c r="P30" s="97"/>
    </row>
    <row r="31" spans="1:18" ht="60" customHeight="1" thickBot="1" x14ac:dyDescent="0.25">
      <c r="A31" s="53"/>
      <c r="B31" s="99" t="s">
        <v>432</v>
      </c>
      <c r="C31" s="100"/>
      <c r="D31" s="100"/>
      <c r="E31" s="100"/>
      <c r="F31" s="100"/>
      <c r="G31" s="100"/>
      <c r="H31" s="100"/>
      <c r="I31" s="100"/>
      <c r="J31" s="100"/>
      <c r="K31" s="100"/>
      <c r="L31" s="100"/>
      <c r="M31" s="100"/>
      <c r="N31" s="101"/>
      <c r="O31" s="53"/>
      <c r="P31" s="53"/>
    </row>
    <row r="32" spans="1:18" ht="15" customHeight="1" x14ac:dyDescent="0.2">
      <c r="A32" s="53"/>
      <c r="B32" s="102" t="s">
        <v>124</v>
      </c>
      <c r="C32" s="103">
        <v>2500</v>
      </c>
      <c r="D32" s="104">
        <v>0.3</v>
      </c>
      <c r="E32" s="105">
        <v>0.1</v>
      </c>
      <c r="F32" s="106">
        <v>300000</v>
      </c>
      <c r="G32" s="107">
        <f>IF($G$7="Retrospective",25,IF($G$7="Prospective",12.65,25))</f>
        <v>25</v>
      </c>
      <c r="H32" s="107">
        <f>IF($G$7="Retrospective",25,IF($G$7="Prospective",52.95,25))</f>
        <v>25</v>
      </c>
      <c r="I32" s="107">
        <f>IF($G$7="Retrospective",43,IF($G$7="Prospective",37.95,43))</f>
        <v>43</v>
      </c>
      <c r="J32" s="107">
        <f>IF($G$7="Retrospective",43,IF($G$7="Prospective",158.85,43))</f>
        <v>43</v>
      </c>
      <c r="K32" s="107">
        <v>120</v>
      </c>
      <c r="L32" s="108" t="s">
        <v>125</v>
      </c>
      <c r="M32" s="108" t="s">
        <v>126</v>
      </c>
      <c r="N32" s="242"/>
      <c r="O32" s="53"/>
      <c r="P32" s="53"/>
    </row>
    <row r="33" spans="1:16" ht="15" customHeight="1" x14ac:dyDescent="0.2">
      <c r="A33" s="53"/>
      <c r="B33" s="243" t="s">
        <v>204</v>
      </c>
      <c r="C33" s="109">
        <f>$E$15</f>
        <v>0</v>
      </c>
      <c r="D33" s="244"/>
      <c r="E33" s="245"/>
      <c r="F33" s="246"/>
      <c r="G33" s="247"/>
      <c r="H33" s="247"/>
      <c r="I33" s="246"/>
      <c r="J33" s="246"/>
      <c r="K33" s="247"/>
      <c r="L33" s="248"/>
      <c r="M33" s="248"/>
      <c r="N33" s="249"/>
      <c r="O33" s="53"/>
      <c r="P33" s="53"/>
    </row>
    <row r="34" spans="1:16" ht="15" customHeight="1" x14ac:dyDescent="0.2">
      <c r="A34" s="53"/>
      <c r="B34" s="243" t="s">
        <v>205</v>
      </c>
      <c r="C34" s="250">
        <f t="shared" ref="C34:C44" si="3">$E$15</f>
        <v>0</v>
      </c>
      <c r="D34" s="244"/>
      <c r="E34" s="245"/>
      <c r="F34" s="246"/>
      <c r="G34" s="247"/>
      <c r="H34" s="247"/>
      <c r="I34" s="246"/>
      <c r="J34" s="246"/>
      <c r="K34" s="247"/>
      <c r="L34" s="248"/>
      <c r="M34" s="248"/>
      <c r="N34" s="249"/>
      <c r="O34" s="53"/>
      <c r="P34" s="53"/>
    </row>
    <row r="35" spans="1:16" ht="15" customHeight="1" x14ac:dyDescent="0.2">
      <c r="A35" s="53"/>
      <c r="B35" s="243"/>
      <c r="C35" s="250">
        <f t="shared" si="3"/>
        <v>0</v>
      </c>
      <c r="D35" s="244"/>
      <c r="E35" s="245"/>
      <c r="F35" s="246"/>
      <c r="G35" s="247"/>
      <c r="H35" s="247"/>
      <c r="I35" s="246"/>
      <c r="J35" s="246"/>
      <c r="K35" s="247"/>
      <c r="L35" s="248"/>
      <c r="M35" s="248"/>
      <c r="N35" s="249"/>
      <c r="O35" s="53"/>
      <c r="P35" s="53"/>
    </row>
    <row r="36" spans="1:16" ht="15" customHeight="1" x14ac:dyDescent="0.2">
      <c r="A36" s="53"/>
      <c r="B36" s="243"/>
      <c r="C36" s="250">
        <f t="shared" si="3"/>
        <v>0</v>
      </c>
      <c r="D36" s="244"/>
      <c r="E36" s="245"/>
      <c r="F36" s="246"/>
      <c r="G36" s="247"/>
      <c r="H36" s="247"/>
      <c r="I36" s="246"/>
      <c r="J36" s="246"/>
      <c r="K36" s="247"/>
      <c r="L36" s="248"/>
      <c r="M36" s="248"/>
      <c r="N36" s="249"/>
      <c r="O36" s="53"/>
      <c r="P36" s="53"/>
    </row>
    <row r="37" spans="1:16" ht="15" customHeight="1" x14ac:dyDescent="0.2">
      <c r="A37" s="53"/>
      <c r="B37" s="243"/>
      <c r="C37" s="250">
        <f t="shared" si="3"/>
        <v>0</v>
      </c>
      <c r="D37" s="244"/>
      <c r="E37" s="245"/>
      <c r="F37" s="246"/>
      <c r="G37" s="247"/>
      <c r="H37" s="247"/>
      <c r="I37" s="246"/>
      <c r="J37" s="246"/>
      <c r="K37" s="247"/>
      <c r="L37" s="248"/>
      <c r="M37" s="248"/>
      <c r="N37" s="249"/>
      <c r="O37" s="53"/>
      <c r="P37" s="53"/>
    </row>
    <row r="38" spans="1:16" ht="15" customHeight="1" x14ac:dyDescent="0.2">
      <c r="A38" s="53"/>
      <c r="B38" s="243"/>
      <c r="C38" s="250">
        <f t="shared" si="3"/>
        <v>0</v>
      </c>
      <c r="D38" s="244"/>
      <c r="E38" s="245"/>
      <c r="F38" s="246"/>
      <c r="G38" s="247"/>
      <c r="H38" s="247"/>
      <c r="I38" s="246"/>
      <c r="J38" s="246"/>
      <c r="K38" s="247"/>
      <c r="L38" s="248"/>
      <c r="M38" s="248"/>
      <c r="N38" s="249"/>
      <c r="O38" s="53"/>
      <c r="P38" s="53"/>
    </row>
    <row r="39" spans="1:16" ht="15" customHeight="1" x14ac:dyDescent="0.2">
      <c r="A39" s="53"/>
      <c r="B39" s="243"/>
      <c r="C39" s="250">
        <f t="shared" si="3"/>
        <v>0</v>
      </c>
      <c r="D39" s="244"/>
      <c r="E39" s="245"/>
      <c r="F39" s="246"/>
      <c r="G39" s="247"/>
      <c r="H39" s="247"/>
      <c r="I39" s="246"/>
      <c r="J39" s="246"/>
      <c r="K39" s="247"/>
      <c r="L39" s="248"/>
      <c r="M39" s="248"/>
      <c r="N39" s="249"/>
      <c r="O39" s="53"/>
      <c r="P39" s="53"/>
    </row>
    <row r="40" spans="1:16" ht="15" customHeight="1" x14ac:dyDescent="0.2">
      <c r="A40" s="53"/>
      <c r="B40" s="243"/>
      <c r="C40" s="250">
        <f t="shared" si="3"/>
        <v>0</v>
      </c>
      <c r="D40" s="244"/>
      <c r="E40" s="245"/>
      <c r="F40" s="246"/>
      <c r="G40" s="247"/>
      <c r="H40" s="247"/>
      <c r="I40" s="246"/>
      <c r="J40" s="246"/>
      <c r="K40" s="247"/>
      <c r="L40" s="248"/>
      <c r="M40" s="248"/>
      <c r="N40" s="249"/>
      <c r="O40" s="53"/>
      <c r="P40" s="53"/>
    </row>
    <row r="41" spans="1:16" ht="15" customHeight="1" x14ac:dyDescent="0.2">
      <c r="A41" s="53"/>
      <c r="B41" s="243"/>
      <c r="C41" s="250">
        <f t="shared" si="3"/>
        <v>0</v>
      </c>
      <c r="D41" s="244"/>
      <c r="E41" s="245"/>
      <c r="F41" s="246"/>
      <c r="G41" s="247"/>
      <c r="H41" s="247"/>
      <c r="I41" s="246"/>
      <c r="J41" s="246"/>
      <c r="K41" s="247"/>
      <c r="L41" s="248"/>
      <c r="M41" s="248"/>
      <c r="N41" s="249"/>
      <c r="O41" s="53"/>
      <c r="P41" s="53"/>
    </row>
    <row r="42" spans="1:16" ht="15" customHeight="1" x14ac:dyDescent="0.2">
      <c r="A42" s="53"/>
      <c r="B42" s="243"/>
      <c r="C42" s="250">
        <f t="shared" si="3"/>
        <v>0</v>
      </c>
      <c r="D42" s="244"/>
      <c r="E42" s="245"/>
      <c r="F42" s="246"/>
      <c r="G42" s="247"/>
      <c r="H42" s="247"/>
      <c r="I42" s="246"/>
      <c r="J42" s="246"/>
      <c r="K42" s="247"/>
      <c r="L42" s="248"/>
      <c r="M42" s="248"/>
      <c r="N42" s="249"/>
      <c r="O42" s="53"/>
      <c r="P42" s="53"/>
    </row>
    <row r="43" spans="1:16" ht="15" customHeight="1" x14ac:dyDescent="0.2">
      <c r="A43" s="53"/>
      <c r="B43" s="243"/>
      <c r="C43" s="250">
        <f t="shared" si="3"/>
        <v>0</v>
      </c>
      <c r="D43" s="244"/>
      <c r="E43" s="245"/>
      <c r="F43" s="246"/>
      <c r="G43" s="247"/>
      <c r="H43" s="247"/>
      <c r="I43" s="246"/>
      <c r="J43" s="246"/>
      <c r="K43" s="247"/>
      <c r="L43" s="248"/>
      <c r="M43" s="248"/>
      <c r="N43" s="249"/>
      <c r="O43" s="53"/>
      <c r="P43" s="53"/>
    </row>
    <row r="44" spans="1:16" ht="15" customHeight="1" thickBot="1" x14ac:dyDescent="0.25">
      <c r="A44" s="53"/>
      <c r="B44" s="251"/>
      <c r="C44" s="250">
        <f t="shared" si="3"/>
        <v>0</v>
      </c>
      <c r="D44" s="244"/>
      <c r="E44" s="245"/>
      <c r="F44" s="252"/>
      <c r="G44" s="253"/>
      <c r="H44" s="253"/>
      <c r="I44" s="252"/>
      <c r="J44" s="252"/>
      <c r="K44" s="247"/>
      <c r="L44" s="254"/>
      <c r="M44" s="254"/>
      <c r="N44" s="249"/>
      <c r="O44" s="53"/>
      <c r="P44" s="53"/>
    </row>
    <row r="45" spans="1:16" ht="60" customHeight="1" thickBot="1" x14ac:dyDescent="0.25">
      <c r="A45" s="53"/>
      <c r="B45" s="99" t="s">
        <v>431</v>
      </c>
      <c r="C45" s="100"/>
      <c r="D45" s="100"/>
      <c r="E45" s="100"/>
      <c r="F45" s="100"/>
      <c r="G45" s="100"/>
      <c r="H45" s="100"/>
      <c r="I45" s="100"/>
      <c r="J45" s="100"/>
      <c r="K45" s="100"/>
      <c r="L45" s="100"/>
      <c r="M45" s="100"/>
      <c r="N45" s="101"/>
      <c r="O45" s="53"/>
      <c r="P45" s="53"/>
    </row>
    <row r="46" spans="1:16" ht="15" customHeight="1" x14ac:dyDescent="0.2">
      <c r="A46" s="53"/>
      <c r="B46" s="243" t="s">
        <v>206</v>
      </c>
      <c r="C46" s="109">
        <f t="shared" ref="C46:C57" si="4">$E$15</f>
        <v>0</v>
      </c>
      <c r="D46" s="244"/>
      <c r="E46" s="245"/>
      <c r="F46" s="246"/>
      <c r="G46" s="247"/>
      <c r="H46" s="247"/>
      <c r="I46" s="246"/>
      <c r="J46" s="246"/>
      <c r="K46" s="247"/>
      <c r="L46" s="248"/>
      <c r="M46" s="248"/>
      <c r="N46" s="249"/>
      <c r="O46" s="53"/>
      <c r="P46" s="53"/>
    </row>
    <row r="47" spans="1:16" ht="15" customHeight="1" x14ac:dyDescent="0.2">
      <c r="A47" s="53"/>
      <c r="B47" s="243"/>
      <c r="C47" s="250">
        <f t="shared" si="4"/>
        <v>0</v>
      </c>
      <c r="D47" s="244"/>
      <c r="E47" s="245"/>
      <c r="F47" s="246"/>
      <c r="G47" s="247"/>
      <c r="H47" s="247"/>
      <c r="I47" s="246"/>
      <c r="J47" s="246"/>
      <c r="K47" s="247"/>
      <c r="L47" s="248"/>
      <c r="M47" s="248"/>
      <c r="N47" s="249"/>
      <c r="O47" s="53"/>
      <c r="P47" s="53"/>
    </row>
    <row r="48" spans="1:16" ht="15" customHeight="1" x14ac:dyDescent="0.2">
      <c r="A48" s="53"/>
      <c r="B48" s="243"/>
      <c r="C48" s="250">
        <f t="shared" si="4"/>
        <v>0</v>
      </c>
      <c r="D48" s="244"/>
      <c r="E48" s="245"/>
      <c r="F48" s="246"/>
      <c r="G48" s="247"/>
      <c r="H48" s="247"/>
      <c r="I48" s="246"/>
      <c r="J48" s="246"/>
      <c r="K48" s="247"/>
      <c r="L48" s="248"/>
      <c r="M48" s="248"/>
      <c r="N48" s="249"/>
      <c r="O48" s="53"/>
      <c r="P48" s="53"/>
    </row>
    <row r="49" spans="1:16" ht="15" customHeight="1" x14ac:dyDescent="0.2">
      <c r="A49" s="53"/>
      <c r="B49" s="243"/>
      <c r="C49" s="250">
        <f t="shared" si="4"/>
        <v>0</v>
      </c>
      <c r="D49" s="244"/>
      <c r="E49" s="245"/>
      <c r="F49" s="246"/>
      <c r="G49" s="247"/>
      <c r="H49" s="247"/>
      <c r="I49" s="246"/>
      <c r="J49" s="246"/>
      <c r="K49" s="247"/>
      <c r="L49" s="248"/>
      <c r="M49" s="248"/>
      <c r="N49" s="249"/>
      <c r="O49" s="53"/>
      <c r="P49" s="53"/>
    </row>
    <row r="50" spans="1:16" ht="15" customHeight="1" x14ac:dyDescent="0.2">
      <c r="A50" s="53"/>
      <c r="B50" s="243"/>
      <c r="C50" s="250">
        <f t="shared" si="4"/>
        <v>0</v>
      </c>
      <c r="D50" s="244"/>
      <c r="E50" s="245"/>
      <c r="F50" s="246"/>
      <c r="G50" s="247"/>
      <c r="H50" s="247"/>
      <c r="I50" s="246"/>
      <c r="J50" s="246"/>
      <c r="K50" s="247"/>
      <c r="L50" s="248"/>
      <c r="M50" s="248"/>
      <c r="N50" s="249"/>
      <c r="O50" s="53"/>
      <c r="P50" s="53"/>
    </row>
    <row r="51" spans="1:16" ht="15" customHeight="1" x14ac:dyDescent="0.2">
      <c r="A51" s="53"/>
      <c r="B51" s="243"/>
      <c r="C51" s="250">
        <f t="shared" si="4"/>
        <v>0</v>
      </c>
      <c r="D51" s="244"/>
      <c r="E51" s="245"/>
      <c r="F51" s="246"/>
      <c r="G51" s="247"/>
      <c r="H51" s="247"/>
      <c r="I51" s="246"/>
      <c r="J51" s="246"/>
      <c r="K51" s="247"/>
      <c r="L51" s="248"/>
      <c r="M51" s="248"/>
      <c r="N51" s="249"/>
      <c r="O51" s="53"/>
      <c r="P51" s="53"/>
    </row>
    <row r="52" spans="1:16" ht="15" customHeight="1" x14ac:dyDescent="0.2">
      <c r="A52" s="53"/>
      <c r="B52" s="243"/>
      <c r="C52" s="250">
        <f t="shared" si="4"/>
        <v>0</v>
      </c>
      <c r="D52" s="244"/>
      <c r="E52" s="245"/>
      <c r="F52" s="246"/>
      <c r="G52" s="247"/>
      <c r="H52" s="247"/>
      <c r="I52" s="246"/>
      <c r="J52" s="246"/>
      <c r="K52" s="247"/>
      <c r="L52" s="248"/>
      <c r="M52" s="248"/>
      <c r="N52" s="249"/>
      <c r="O52" s="53"/>
      <c r="P52" s="53"/>
    </row>
    <row r="53" spans="1:16" ht="15" customHeight="1" x14ac:dyDescent="0.2">
      <c r="A53" s="53"/>
      <c r="B53" s="243"/>
      <c r="C53" s="250">
        <f t="shared" si="4"/>
        <v>0</v>
      </c>
      <c r="D53" s="244"/>
      <c r="E53" s="245"/>
      <c r="F53" s="246"/>
      <c r="G53" s="247"/>
      <c r="H53" s="247"/>
      <c r="I53" s="246"/>
      <c r="J53" s="246"/>
      <c r="K53" s="247"/>
      <c r="L53" s="248"/>
      <c r="M53" s="248"/>
      <c r="N53" s="249"/>
      <c r="O53" s="53"/>
      <c r="P53" s="53"/>
    </row>
    <row r="54" spans="1:16" ht="15" customHeight="1" x14ac:dyDescent="0.2">
      <c r="A54" s="53"/>
      <c r="B54" s="243"/>
      <c r="C54" s="250">
        <f t="shared" si="4"/>
        <v>0</v>
      </c>
      <c r="D54" s="244"/>
      <c r="E54" s="245"/>
      <c r="F54" s="246"/>
      <c r="G54" s="247"/>
      <c r="H54" s="247"/>
      <c r="I54" s="246"/>
      <c r="J54" s="246"/>
      <c r="K54" s="247"/>
      <c r="L54" s="248"/>
      <c r="M54" s="248"/>
      <c r="N54" s="249"/>
      <c r="O54" s="53"/>
      <c r="P54" s="53"/>
    </row>
    <row r="55" spans="1:16" ht="15" customHeight="1" x14ac:dyDescent="0.2">
      <c r="A55" s="53"/>
      <c r="B55" s="243"/>
      <c r="C55" s="250">
        <f t="shared" si="4"/>
        <v>0</v>
      </c>
      <c r="D55" s="244"/>
      <c r="E55" s="245"/>
      <c r="F55" s="246"/>
      <c r="G55" s="247"/>
      <c r="H55" s="247"/>
      <c r="I55" s="246"/>
      <c r="J55" s="246"/>
      <c r="K55" s="247"/>
      <c r="L55" s="248"/>
      <c r="M55" s="248"/>
      <c r="N55" s="249"/>
      <c r="O55" s="53"/>
      <c r="P55" s="53"/>
    </row>
    <row r="56" spans="1:16" ht="15" customHeight="1" x14ac:dyDescent="0.2">
      <c r="A56" s="53"/>
      <c r="B56" s="243"/>
      <c r="C56" s="250">
        <f t="shared" si="4"/>
        <v>0</v>
      </c>
      <c r="D56" s="244"/>
      <c r="E56" s="245"/>
      <c r="F56" s="246"/>
      <c r="G56" s="247"/>
      <c r="H56" s="247"/>
      <c r="I56" s="246"/>
      <c r="J56" s="246"/>
      <c r="K56" s="247"/>
      <c r="L56" s="248"/>
      <c r="M56" s="248"/>
      <c r="N56" s="249"/>
      <c r="O56" s="53"/>
      <c r="P56" s="53"/>
    </row>
    <row r="57" spans="1:16" ht="15" customHeight="1" thickBot="1" x14ac:dyDescent="0.25">
      <c r="A57" s="53"/>
      <c r="B57" s="251"/>
      <c r="C57" s="250">
        <f t="shared" si="4"/>
        <v>0</v>
      </c>
      <c r="D57" s="244"/>
      <c r="E57" s="245"/>
      <c r="F57" s="252"/>
      <c r="G57" s="253"/>
      <c r="H57" s="253"/>
      <c r="I57" s="252"/>
      <c r="J57" s="252"/>
      <c r="K57" s="247"/>
      <c r="L57" s="254"/>
      <c r="M57" s="254"/>
      <c r="N57" s="249"/>
      <c r="O57" s="53"/>
      <c r="P57" s="53"/>
    </row>
    <row r="58" spans="1:16" ht="60" customHeight="1" thickBot="1" x14ac:dyDescent="0.25">
      <c r="A58" s="53"/>
      <c r="B58" s="99" t="s">
        <v>429</v>
      </c>
      <c r="C58" s="100"/>
      <c r="D58" s="100"/>
      <c r="E58" s="100"/>
      <c r="F58" s="100"/>
      <c r="G58" s="100"/>
      <c r="H58" s="100"/>
      <c r="I58" s="100"/>
      <c r="J58" s="100"/>
      <c r="K58" s="100"/>
      <c r="L58" s="100"/>
      <c r="M58" s="100"/>
      <c r="N58" s="101"/>
      <c r="O58" s="53"/>
      <c r="P58" s="53"/>
    </row>
    <row r="59" spans="1:16" ht="15" customHeight="1" x14ac:dyDescent="0.2">
      <c r="A59" s="53"/>
      <c r="B59" s="243" t="s">
        <v>207</v>
      </c>
      <c r="C59" s="109">
        <f t="shared" ref="C59:C70" si="5">$E$15</f>
        <v>0</v>
      </c>
      <c r="D59" s="244"/>
      <c r="E59" s="245"/>
      <c r="F59" s="246"/>
      <c r="G59" s="247"/>
      <c r="H59" s="247"/>
      <c r="I59" s="246"/>
      <c r="J59" s="246"/>
      <c r="K59" s="247"/>
      <c r="L59" s="248"/>
      <c r="M59" s="248"/>
      <c r="N59" s="249"/>
      <c r="O59" s="53"/>
      <c r="P59" s="53"/>
    </row>
    <row r="60" spans="1:16" ht="15" customHeight="1" x14ac:dyDescent="0.2">
      <c r="A60" s="53"/>
      <c r="B60" s="243"/>
      <c r="C60" s="250">
        <f t="shared" si="5"/>
        <v>0</v>
      </c>
      <c r="D60" s="244"/>
      <c r="E60" s="245"/>
      <c r="F60" s="246"/>
      <c r="G60" s="247"/>
      <c r="H60" s="247"/>
      <c r="I60" s="246"/>
      <c r="J60" s="246"/>
      <c r="K60" s="247"/>
      <c r="L60" s="248"/>
      <c r="M60" s="248"/>
      <c r="N60" s="249"/>
      <c r="O60" s="53"/>
      <c r="P60" s="53"/>
    </row>
    <row r="61" spans="1:16" ht="15" customHeight="1" x14ac:dyDescent="0.2">
      <c r="A61" s="53"/>
      <c r="B61" s="243"/>
      <c r="C61" s="250">
        <f t="shared" si="5"/>
        <v>0</v>
      </c>
      <c r="D61" s="244"/>
      <c r="E61" s="245"/>
      <c r="F61" s="246"/>
      <c r="G61" s="247"/>
      <c r="H61" s="247"/>
      <c r="I61" s="246"/>
      <c r="J61" s="246"/>
      <c r="K61" s="247"/>
      <c r="L61" s="248"/>
      <c r="M61" s="248"/>
      <c r="N61" s="249"/>
      <c r="O61" s="53"/>
      <c r="P61" s="53"/>
    </row>
    <row r="62" spans="1:16" ht="15" customHeight="1" x14ac:dyDescent="0.2">
      <c r="A62" s="53"/>
      <c r="B62" s="243"/>
      <c r="C62" s="250">
        <f t="shared" si="5"/>
        <v>0</v>
      </c>
      <c r="D62" s="244"/>
      <c r="E62" s="245"/>
      <c r="F62" s="246"/>
      <c r="G62" s="247"/>
      <c r="H62" s="247"/>
      <c r="I62" s="246"/>
      <c r="J62" s="246"/>
      <c r="K62" s="247"/>
      <c r="L62" s="248"/>
      <c r="M62" s="248"/>
      <c r="N62" s="249"/>
      <c r="O62" s="53"/>
      <c r="P62" s="53"/>
    </row>
    <row r="63" spans="1:16" ht="15" customHeight="1" x14ac:dyDescent="0.2">
      <c r="A63" s="53"/>
      <c r="B63" s="243"/>
      <c r="C63" s="250">
        <f t="shared" si="5"/>
        <v>0</v>
      </c>
      <c r="D63" s="244"/>
      <c r="E63" s="245"/>
      <c r="F63" s="246"/>
      <c r="G63" s="247"/>
      <c r="H63" s="247"/>
      <c r="I63" s="246"/>
      <c r="J63" s="246"/>
      <c r="K63" s="247"/>
      <c r="L63" s="248"/>
      <c r="M63" s="248"/>
      <c r="N63" s="249"/>
      <c r="O63" s="53"/>
      <c r="P63" s="53"/>
    </row>
    <row r="64" spans="1:16" ht="15" customHeight="1" x14ac:dyDescent="0.2">
      <c r="A64" s="53"/>
      <c r="B64" s="243"/>
      <c r="C64" s="250">
        <f t="shared" si="5"/>
        <v>0</v>
      </c>
      <c r="D64" s="244"/>
      <c r="E64" s="245"/>
      <c r="F64" s="246"/>
      <c r="G64" s="247"/>
      <c r="H64" s="247"/>
      <c r="I64" s="246"/>
      <c r="J64" s="246"/>
      <c r="K64" s="247"/>
      <c r="L64" s="248"/>
      <c r="M64" s="248"/>
      <c r="N64" s="249"/>
      <c r="O64" s="53"/>
      <c r="P64" s="53"/>
    </row>
    <row r="65" spans="1:16" ht="15" customHeight="1" x14ac:dyDescent="0.2">
      <c r="A65" s="53"/>
      <c r="B65" s="243"/>
      <c r="C65" s="250">
        <f t="shared" si="5"/>
        <v>0</v>
      </c>
      <c r="D65" s="244"/>
      <c r="E65" s="245"/>
      <c r="F65" s="246"/>
      <c r="G65" s="247"/>
      <c r="H65" s="247"/>
      <c r="I65" s="246"/>
      <c r="J65" s="246"/>
      <c r="K65" s="247"/>
      <c r="L65" s="248"/>
      <c r="M65" s="248"/>
      <c r="N65" s="249"/>
      <c r="O65" s="53"/>
      <c r="P65" s="53"/>
    </row>
    <row r="66" spans="1:16" ht="15" customHeight="1" x14ac:dyDescent="0.2">
      <c r="A66" s="53"/>
      <c r="B66" s="243"/>
      <c r="C66" s="250">
        <f t="shared" si="5"/>
        <v>0</v>
      </c>
      <c r="D66" s="244"/>
      <c r="E66" s="245"/>
      <c r="F66" s="246"/>
      <c r="G66" s="247"/>
      <c r="H66" s="247"/>
      <c r="I66" s="246"/>
      <c r="J66" s="246"/>
      <c r="K66" s="247"/>
      <c r="L66" s="248"/>
      <c r="M66" s="248"/>
      <c r="N66" s="249"/>
      <c r="O66" s="53"/>
      <c r="P66" s="53"/>
    </row>
    <row r="67" spans="1:16" ht="15" customHeight="1" x14ac:dyDescent="0.2">
      <c r="A67" s="53"/>
      <c r="B67" s="243"/>
      <c r="C67" s="250">
        <f t="shared" si="5"/>
        <v>0</v>
      </c>
      <c r="D67" s="244"/>
      <c r="E67" s="245"/>
      <c r="F67" s="246"/>
      <c r="G67" s="247"/>
      <c r="H67" s="247"/>
      <c r="I67" s="246"/>
      <c r="J67" s="246"/>
      <c r="K67" s="247"/>
      <c r="L67" s="248"/>
      <c r="M67" s="248"/>
      <c r="N67" s="249"/>
      <c r="O67" s="53"/>
      <c r="P67" s="53"/>
    </row>
    <row r="68" spans="1:16" ht="15" customHeight="1" x14ac:dyDescent="0.2">
      <c r="A68" s="53"/>
      <c r="B68" s="243"/>
      <c r="C68" s="250">
        <f t="shared" si="5"/>
        <v>0</v>
      </c>
      <c r="D68" s="244"/>
      <c r="E68" s="245"/>
      <c r="F68" s="246"/>
      <c r="G68" s="247"/>
      <c r="H68" s="247"/>
      <c r="I68" s="246"/>
      <c r="J68" s="246"/>
      <c r="K68" s="247"/>
      <c r="L68" s="248"/>
      <c r="M68" s="248"/>
      <c r="N68" s="249"/>
      <c r="O68" s="53"/>
      <c r="P68" s="53"/>
    </row>
    <row r="69" spans="1:16" ht="15" customHeight="1" x14ac:dyDescent="0.2">
      <c r="A69" s="53"/>
      <c r="B69" s="243"/>
      <c r="C69" s="250">
        <f t="shared" si="5"/>
        <v>0</v>
      </c>
      <c r="D69" s="244"/>
      <c r="E69" s="245"/>
      <c r="F69" s="246"/>
      <c r="G69" s="247"/>
      <c r="H69" s="247"/>
      <c r="I69" s="246"/>
      <c r="J69" s="246"/>
      <c r="K69" s="247"/>
      <c r="L69" s="248"/>
      <c r="M69" s="248"/>
      <c r="N69" s="249"/>
      <c r="O69" s="53"/>
      <c r="P69" s="53"/>
    </row>
    <row r="70" spans="1:16" ht="15" customHeight="1" thickBot="1" x14ac:dyDescent="0.25">
      <c r="A70" s="53"/>
      <c r="B70" s="251"/>
      <c r="C70" s="250">
        <f t="shared" si="5"/>
        <v>0</v>
      </c>
      <c r="D70" s="244"/>
      <c r="E70" s="245"/>
      <c r="F70" s="252"/>
      <c r="G70" s="253"/>
      <c r="H70" s="253"/>
      <c r="I70" s="252"/>
      <c r="J70" s="252"/>
      <c r="K70" s="247"/>
      <c r="L70" s="254"/>
      <c r="M70" s="254"/>
      <c r="N70" s="249"/>
      <c r="O70" s="53"/>
      <c r="P70" s="53"/>
    </row>
    <row r="71" spans="1:16" ht="60" customHeight="1" thickBot="1" x14ac:dyDescent="0.25">
      <c r="A71" s="53"/>
      <c r="B71" s="99" t="s">
        <v>430</v>
      </c>
      <c r="C71" s="100"/>
      <c r="D71" s="100"/>
      <c r="E71" s="100"/>
      <c r="F71" s="100"/>
      <c r="G71" s="100"/>
      <c r="H71" s="100"/>
      <c r="I71" s="100"/>
      <c r="J71" s="100"/>
      <c r="K71" s="100"/>
      <c r="L71" s="100"/>
      <c r="M71" s="100"/>
      <c r="N71" s="101"/>
      <c r="O71" s="53"/>
      <c r="P71" s="53"/>
    </row>
    <row r="72" spans="1:16" ht="15" customHeight="1" x14ac:dyDescent="0.2">
      <c r="A72" s="53"/>
      <c r="B72" s="243" t="s">
        <v>208</v>
      </c>
      <c r="C72" s="109">
        <f t="shared" ref="C72:C91" si="6">$E$15</f>
        <v>0</v>
      </c>
      <c r="D72" s="244"/>
      <c r="E72" s="245"/>
      <c r="F72" s="246"/>
      <c r="G72" s="247"/>
      <c r="H72" s="247"/>
      <c r="I72" s="246"/>
      <c r="J72" s="246"/>
      <c r="K72" s="247"/>
      <c r="L72" s="248"/>
      <c r="M72" s="248"/>
      <c r="N72" s="249"/>
      <c r="O72" s="53"/>
      <c r="P72" s="53"/>
    </row>
    <row r="73" spans="1:16" ht="15" customHeight="1" x14ac:dyDescent="0.2">
      <c r="A73" s="53"/>
      <c r="B73" s="243" t="s">
        <v>104</v>
      </c>
      <c r="C73" s="250">
        <f t="shared" si="6"/>
        <v>0</v>
      </c>
      <c r="D73" s="244"/>
      <c r="E73" s="245"/>
      <c r="F73" s="246"/>
      <c r="G73" s="247"/>
      <c r="H73" s="247"/>
      <c r="I73" s="246"/>
      <c r="J73" s="246"/>
      <c r="K73" s="247"/>
      <c r="L73" s="248"/>
      <c r="M73" s="248"/>
      <c r="N73" s="249"/>
      <c r="O73" s="53"/>
      <c r="P73" s="53"/>
    </row>
    <row r="74" spans="1:16" ht="15" customHeight="1" x14ac:dyDescent="0.2">
      <c r="A74" s="53"/>
      <c r="B74" s="243" t="s">
        <v>209</v>
      </c>
      <c r="C74" s="250">
        <f t="shared" si="6"/>
        <v>0</v>
      </c>
      <c r="D74" s="244"/>
      <c r="E74" s="245"/>
      <c r="F74" s="246"/>
      <c r="G74" s="247"/>
      <c r="H74" s="247"/>
      <c r="I74" s="246"/>
      <c r="J74" s="246"/>
      <c r="K74" s="247"/>
      <c r="L74" s="248"/>
      <c r="M74" s="248"/>
      <c r="N74" s="249"/>
      <c r="O74" s="53"/>
      <c r="P74" s="53"/>
    </row>
    <row r="75" spans="1:16" ht="15" customHeight="1" x14ac:dyDescent="0.2">
      <c r="A75" s="53"/>
      <c r="B75" s="243" t="s">
        <v>210</v>
      </c>
      <c r="C75" s="250">
        <f t="shared" si="6"/>
        <v>0</v>
      </c>
      <c r="D75" s="244"/>
      <c r="E75" s="245"/>
      <c r="F75" s="246"/>
      <c r="G75" s="247"/>
      <c r="H75" s="247"/>
      <c r="I75" s="246"/>
      <c r="J75" s="246"/>
      <c r="K75" s="247"/>
      <c r="L75" s="248"/>
      <c r="M75" s="248"/>
      <c r="N75" s="249"/>
      <c r="O75" s="53"/>
      <c r="P75" s="53"/>
    </row>
    <row r="76" spans="1:16" ht="15" customHeight="1" x14ac:dyDescent="0.2">
      <c r="A76" s="53"/>
      <c r="B76" s="243" t="s">
        <v>211</v>
      </c>
      <c r="C76" s="250">
        <f t="shared" si="6"/>
        <v>0</v>
      </c>
      <c r="D76" s="244"/>
      <c r="E76" s="245"/>
      <c r="F76" s="246"/>
      <c r="G76" s="247"/>
      <c r="H76" s="247"/>
      <c r="I76" s="246"/>
      <c r="J76" s="246"/>
      <c r="K76" s="247"/>
      <c r="L76" s="248"/>
      <c r="M76" s="248"/>
      <c r="N76" s="249"/>
      <c r="O76" s="53"/>
      <c r="P76" s="53"/>
    </row>
    <row r="77" spans="1:16" ht="15" customHeight="1" x14ac:dyDescent="0.2">
      <c r="A77" s="53"/>
      <c r="B77" s="255" t="s">
        <v>212</v>
      </c>
      <c r="C77" s="250">
        <f t="shared" si="6"/>
        <v>0</v>
      </c>
      <c r="D77" s="244"/>
      <c r="E77" s="245"/>
      <c r="F77" s="246"/>
      <c r="G77" s="247"/>
      <c r="H77" s="247"/>
      <c r="I77" s="246"/>
      <c r="J77" s="246"/>
      <c r="K77" s="247"/>
      <c r="L77" s="248"/>
      <c r="M77" s="248"/>
      <c r="N77" s="249"/>
      <c r="O77" s="53"/>
      <c r="P77" s="53"/>
    </row>
    <row r="78" spans="1:16" ht="15" customHeight="1" x14ac:dyDescent="0.2">
      <c r="A78" s="53"/>
      <c r="B78" s="243" t="s">
        <v>213</v>
      </c>
      <c r="C78" s="250">
        <f t="shared" si="6"/>
        <v>0</v>
      </c>
      <c r="D78" s="244"/>
      <c r="E78" s="245"/>
      <c r="F78" s="246"/>
      <c r="G78" s="247"/>
      <c r="H78" s="247"/>
      <c r="I78" s="246"/>
      <c r="J78" s="246"/>
      <c r="K78" s="247"/>
      <c r="L78" s="248"/>
      <c r="M78" s="248"/>
      <c r="N78" s="249"/>
      <c r="O78" s="53"/>
      <c r="P78" s="53"/>
    </row>
    <row r="79" spans="1:16" ht="15" customHeight="1" x14ac:dyDescent="0.2">
      <c r="A79" s="53"/>
      <c r="B79" s="243" t="s">
        <v>214</v>
      </c>
      <c r="C79" s="250">
        <f t="shared" si="6"/>
        <v>0</v>
      </c>
      <c r="D79" s="244"/>
      <c r="E79" s="245"/>
      <c r="F79" s="246"/>
      <c r="G79" s="247"/>
      <c r="H79" s="247"/>
      <c r="I79" s="246"/>
      <c r="J79" s="246"/>
      <c r="K79" s="247"/>
      <c r="L79" s="248"/>
      <c r="M79" s="248"/>
      <c r="N79" s="249"/>
      <c r="O79" s="53"/>
      <c r="P79" s="53"/>
    </row>
    <row r="80" spans="1:16" ht="15" customHeight="1" x14ac:dyDescent="0.2">
      <c r="A80" s="53"/>
      <c r="B80" s="243"/>
      <c r="C80" s="250">
        <f t="shared" si="6"/>
        <v>0</v>
      </c>
      <c r="D80" s="244"/>
      <c r="E80" s="245"/>
      <c r="F80" s="246"/>
      <c r="G80" s="247"/>
      <c r="H80" s="247"/>
      <c r="I80" s="246"/>
      <c r="J80" s="246"/>
      <c r="K80" s="247"/>
      <c r="L80" s="248"/>
      <c r="M80" s="248"/>
      <c r="N80" s="249"/>
      <c r="O80" s="53"/>
      <c r="P80" s="53"/>
    </row>
    <row r="81" spans="1:18" ht="15" customHeight="1" x14ac:dyDescent="0.2">
      <c r="A81" s="53"/>
      <c r="B81" s="243"/>
      <c r="C81" s="250">
        <f t="shared" si="6"/>
        <v>0</v>
      </c>
      <c r="D81" s="244"/>
      <c r="E81" s="245"/>
      <c r="F81" s="246"/>
      <c r="G81" s="247"/>
      <c r="H81" s="247"/>
      <c r="I81" s="246"/>
      <c r="J81" s="246"/>
      <c r="K81" s="247"/>
      <c r="L81" s="248"/>
      <c r="M81" s="248"/>
      <c r="N81" s="249"/>
      <c r="O81" s="53"/>
      <c r="P81" s="53"/>
    </row>
    <row r="82" spans="1:18" ht="15" customHeight="1" x14ac:dyDescent="0.2">
      <c r="A82" s="53"/>
      <c r="B82" s="243"/>
      <c r="C82" s="250">
        <f t="shared" si="6"/>
        <v>0</v>
      </c>
      <c r="D82" s="244"/>
      <c r="E82" s="245"/>
      <c r="F82" s="246"/>
      <c r="G82" s="247"/>
      <c r="H82" s="247"/>
      <c r="I82" s="246"/>
      <c r="J82" s="246"/>
      <c r="K82" s="247"/>
      <c r="L82" s="248"/>
      <c r="M82" s="248"/>
      <c r="N82" s="249"/>
      <c r="O82" s="53"/>
      <c r="P82" s="53"/>
    </row>
    <row r="83" spans="1:18" ht="15" customHeight="1" x14ac:dyDescent="0.2">
      <c r="A83" s="53"/>
      <c r="B83" s="243"/>
      <c r="C83" s="250">
        <f t="shared" si="6"/>
        <v>0</v>
      </c>
      <c r="D83" s="244"/>
      <c r="E83" s="245"/>
      <c r="F83" s="246"/>
      <c r="G83" s="247"/>
      <c r="H83" s="247"/>
      <c r="I83" s="246"/>
      <c r="J83" s="246"/>
      <c r="K83" s="247"/>
      <c r="L83" s="248"/>
      <c r="M83" s="248"/>
      <c r="N83" s="249"/>
      <c r="O83" s="53"/>
      <c r="P83" s="53"/>
    </row>
    <row r="84" spans="1:18" ht="15" customHeight="1" x14ac:dyDescent="0.2">
      <c r="A84" s="53"/>
      <c r="B84" s="243"/>
      <c r="C84" s="250">
        <f t="shared" si="6"/>
        <v>0</v>
      </c>
      <c r="D84" s="244"/>
      <c r="E84" s="245"/>
      <c r="F84" s="246"/>
      <c r="G84" s="247"/>
      <c r="H84" s="247"/>
      <c r="I84" s="246"/>
      <c r="J84" s="246"/>
      <c r="K84" s="247"/>
      <c r="L84" s="248"/>
      <c r="M84" s="248"/>
      <c r="N84" s="249"/>
      <c r="O84" s="53"/>
      <c r="P84" s="53"/>
    </row>
    <row r="85" spans="1:18" ht="15" customHeight="1" x14ac:dyDescent="0.2">
      <c r="A85" s="53"/>
      <c r="B85" s="243"/>
      <c r="C85" s="250">
        <f t="shared" si="6"/>
        <v>0</v>
      </c>
      <c r="D85" s="244"/>
      <c r="E85" s="245"/>
      <c r="F85" s="246"/>
      <c r="G85" s="247"/>
      <c r="H85" s="247"/>
      <c r="I85" s="246"/>
      <c r="J85" s="246"/>
      <c r="K85" s="247"/>
      <c r="L85" s="248"/>
      <c r="M85" s="248"/>
      <c r="N85" s="249"/>
      <c r="O85" s="53"/>
      <c r="P85" s="53"/>
    </row>
    <row r="86" spans="1:18" ht="15" customHeight="1" x14ac:dyDescent="0.2">
      <c r="A86" s="53"/>
      <c r="B86" s="243"/>
      <c r="C86" s="250">
        <f t="shared" si="6"/>
        <v>0</v>
      </c>
      <c r="D86" s="244"/>
      <c r="E86" s="245"/>
      <c r="F86" s="246"/>
      <c r="G86" s="247"/>
      <c r="H86" s="247"/>
      <c r="I86" s="246"/>
      <c r="J86" s="246"/>
      <c r="K86" s="247"/>
      <c r="L86" s="248"/>
      <c r="M86" s="248"/>
      <c r="N86" s="249"/>
      <c r="O86" s="53"/>
      <c r="P86" s="53"/>
    </row>
    <row r="87" spans="1:18" ht="15" customHeight="1" x14ac:dyDescent="0.2">
      <c r="A87" s="53"/>
      <c r="B87" s="243"/>
      <c r="C87" s="250">
        <f t="shared" si="6"/>
        <v>0</v>
      </c>
      <c r="D87" s="244"/>
      <c r="E87" s="245"/>
      <c r="F87" s="246"/>
      <c r="G87" s="247"/>
      <c r="H87" s="247"/>
      <c r="I87" s="246"/>
      <c r="J87" s="246"/>
      <c r="K87" s="247"/>
      <c r="L87" s="248"/>
      <c r="M87" s="248"/>
      <c r="N87" s="249"/>
      <c r="O87" s="53"/>
      <c r="P87" s="53"/>
    </row>
    <row r="88" spans="1:18" ht="15" customHeight="1" x14ac:dyDescent="0.2">
      <c r="A88" s="53"/>
      <c r="B88" s="243"/>
      <c r="C88" s="250">
        <f t="shared" si="6"/>
        <v>0</v>
      </c>
      <c r="D88" s="244"/>
      <c r="E88" s="245"/>
      <c r="F88" s="246"/>
      <c r="G88" s="247"/>
      <c r="H88" s="247"/>
      <c r="I88" s="246"/>
      <c r="J88" s="246"/>
      <c r="K88" s="247"/>
      <c r="L88" s="248"/>
      <c r="M88" s="248"/>
      <c r="N88" s="249"/>
      <c r="O88" s="53"/>
      <c r="P88" s="53"/>
    </row>
    <row r="89" spans="1:18" ht="15" customHeight="1" x14ac:dyDescent="0.2">
      <c r="A89" s="53"/>
      <c r="B89" s="243"/>
      <c r="C89" s="250">
        <f t="shared" si="6"/>
        <v>0</v>
      </c>
      <c r="D89" s="244"/>
      <c r="E89" s="245"/>
      <c r="F89" s="246"/>
      <c r="G89" s="247"/>
      <c r="H89" s="247"/>
      <c r="I89" s="246"/>
      <c r="J89" s="246"/>
      <c r="K89" s="247"/>
      <c r="L89" s="248"/>
      <c r="M89" s="248"/>
      <c r="N89" s="249"/>
      <c r="O89" s="53"/>
      <c r="P89" s="53"/>
    </row>
    <row r="90" spans="1:18" ht="15" customHeight="1" x14ac:dyDescent="0.2">
      <c r="A90" s="53"/>
      <c r="B90" s="243"/>
      <c r="C90" s="250">
        <f t="shared" si="6"/>
        <v>0</v>
      </c>
      <c r="D90" s="244"/>
      <c r="E90" s="245"/>
      <c r="F90" s="246"/>
      <c r="G90" s="247"/>
      <c r="H90" s="247"/>
      <c r="I90" s="246"/>
      <c r="J90" s="246"/>
      <c r="K90" s="247"/>
      <c r="L90" s="248"/>
      <c r="M90" s="248"/>
      <c r="N90" s="249"/>
      <c r="O90" s="53"/>
      <c r="P90" s="53"/>
    </row>
    <row r="91" spans="1:18" ht="15" customHeight="1" thickBot="1" x14ac:dyDescent="0.25">
      <c r="A91" s="53"/>
      <c r="B91" s="251"/>
      <c r="C91" s="250">
        <f t="shared" si="6"/>
        <v>0</v>
      </c>
      <c r="D91" s="256"/>
      <c r="E91" s="257"/>
      <c r="F91" s="252"/>
      <c r="G91" s="253"/>
      <c r="H91" s="253"/>
      <c r="I91" s="252"/>
      <c r="J91" s="252"/>
      <c r="K91" s="253"/>
      <c r="L91" s="254"/>
      <c r="M91" s="254"/>
      <c r="N91" s="258"/>
      <c r="O91" s="53"/>
      <c r="P91" s="53"/>
    </row>
    <row r="92" spans="1:18" s="118" customFormat="1" ht="20.100000000000001" customHeight="1" thickBot="1" x14ac:dyDescent="0.25">
      <c r="A92" s="110"/>
      <c r="B92" s="111" t="s">
        <v>127</v>
      </c>
      <c r="C92" s="112"/>
      <c r="D92" s="112"/>
      <c r="E92" s="112"/>
      <c r="F92" s="113"/>
      <c r="G92" s="114">
        <f t="shared" ref="G92:J92" si="7">SUM(G33:G91)</f>
        <v>0</v>
      </c>
      <c r="H92" s="114">
        <f t="shared" si="7"/>
        <v>0</v>
      </c>
      <c r="I92" s="115">
        <f t="shared" si="7"/>
        <v>0</v>
      </c>
      <c r="J92" s="115">
        <f t="shared" si="7"/>
        <v>0</v>
      </c>
      <c r="K92" s="116">
        <f>SUM(K33:K91)</f>
        <v>0</v>
      </c>
      <c r="L92" s="113"/>
      <c r="M92" s="113"/>
      <c r="N92" s="117"/>
      <c r="O92" s="110"/>
      <c r="P92" s="110"/>
    </row>
    <row r="93" spans="1:18" x14ac:dyDescent="0.2">
      <c r="A93" s="53"/>
      <c r="B93" s="119"/>
      <c r="C93" s="119"/>
      <c r="D93" s="120"/>
      <c r="E93" s="121"/>
      <c r="F93" s="122"/>
      <c r="G93" s="97"/>
      <c r="H93" s="123"/>
      <c r="I93" s="97"/>
      <c r="J93" s="97"/>
      <c r="K93" s="97"/>
      <c r="L93" s="123"/>
      <c r="M93" s="97"/>
      <c r="N93" s="97"/>
      <c r="O93" s="123"/>
      <c r="P93" s="123"/>
      <c r="Q93" s="98"/>
      <c r="R93" s="98"/>
    </row>
    <row r="94" spans="1:18" s="88" customFormat="1" ht="47.1" customHeight="1" x14ac:dyDescent="0.25">
      <c r="A94" s="84"/>
      <c r="B94" s="5" t="s">
        <v>128</v>
      </c>
      <c r="C94" s="4"/>
      <c r="D94" s="4"/>
      <c r="E94" s="3"/>
      <c r="F94" s="3"/>
      <c r="G94" s="2"/>
      <c r="H94" s="259"/>
      <c r="I94" s="124"/>
      <c r="J94" s="124"/>
      <c r="K94" s="124"/>
      <c r="L94" s="125"/>
      <c r="M94" s="124"/>
      <c r="N94" s="124"/>
      <c r="O94" s="125"/>
      <c r="P94" s="125"/>
    </row>
    <row r="95" spans="1:18" ht="15" x14ac:dyDescent="0.25">
      <c r="A95" s="53"/>
      <c r="B95" s="126"/>
      <c r="C95" s="126"/>
      <c r="D95" s="127"/>
      <c r="E95" s="128"/>
      <c r="F95" s="129"/>
      <c r="G95" s="128"/>
      <c r="H95" s="129"/>
      <c r="I95" s="128"/>
      <c r="J95"/>
      <c r="K95"/>
      <c r="L95"/>
      <c r="M95" s="124"/>
      <c r="N95" s="124"/>
      <c r="O95" s="125"/>
      <c r="P95" s="125"/>
      <c r="Q95" s="130"/>
      <c r="R95" s="130"/>
    </row>
    <row r="96" spans="1:18" ht="15.75" x14ac:dyDescent="0.25">
      <c r="A96" s="53"/>
      <c r="B96" s="131" t="s">
        <v>129</v>
      </c>
      <c r="C96" s="131"/>
      <c r="D96" s="132"/>
      <c r="E96" s="128"/>
      <c r="F96" s="129"/>
      <c r="G96" s="128"/>
      <c r="H96" s="133" t="str">
        <f>IF($G$7="Retrospective","Actual",IF($G$7="Prospective","Estimated","Select Disclosure Type"))</f>
        <v>Actual</v>
      </c>
      <c r="I96" s="97"/>
      <c r="J96" s="260" t="s">
        <v>215</v>
      </c>
      <c r="K96"/>
      <c r="L96"/>
      <c r="M96" s="124"/>
      <c r="N96" s="124"/>
      <c r="O96" s="125"/>
      <c r="P96" s="125"/>
      <c r="Q96" s="130"/>
      <c r="R96" s="130"/>
    </row>
    <row r="97" spans="1:18" ht="15" x14ac:dyDescent="0.25">
      <c r="A97" s="53"/>
      <c r="B97" s="134"/>
      <c r="C97" s="134"/>
      <c r="D97" s="135"/>
      <c r="E97" s="128"/>
      <c r="F97" s="129"/>
      <c r="G97" s="128"/>
      <c r="H97" s="129"/>
      <c r="I97" s="53"/>
      <c r="J97" s="54" t="s">
        <v>216</v>
      </c>
      <c r="K97"/>
      <c r="L97"/>
      <c r="M97" s="124"/>
      <c r="N97" s="124"/>
      <c r="O97" s="125"/>
      <c r="P97" s="125"/>
      <c r="Q97" s="130"/>
      <c r="R97" s="130"/>
    </row>
    <row r="98" spans="1:18" ht="15" x14ac:dyDescent="0.25">
      <c r="A98" s="53"/>
      <c r="B98" s="136" t="s">
        <v>425</v>
      </c>
      <c r="C98" s="136"/>
      <c r="D98" s="136"/>
      <c r="E98" s="136"/>
      <c r="F98" s="136"/>
      <c r="G98" s="97"/>
      <c r="H98" s="261"/>
      <c r="I98" s="53"/>
      <c r="J98" s="54" t="s">
        <v>217</v>
      </c>
      <c r="K98"/>
      <c r="L98"/>
      <c r="M98" s="97"/>
      <c r="N98" s="97"/>
      <c r="O98" s="123"/>
      <c r="P98" s="137"/>
    </row>
    <row r="99" spans="1:18" ht="14.65" customHeight="1" x14ac:dyDescent="0.2">
      <c r="A99" s="53"/>
      <c r="B99" s="136"/>
      <c r="C99" s="136"/>
      <c r="D99" s="136"/>
      <c r="E99" s="136"/>
      <c r="F99" s="136"/>
      <c r="G99" s="97"/>
      <c r="H99" s="52"/>
      <c r="I99" s="53"/>
      <c r="J99" s="1" t="s">
        <v>218</v>
      </c>
      <c r="K99" s="1"/>
      <c r="L99" s="1"/>
      <c r="M99" s="1"/>
      <c r="N99" s="1"/>
      <c r="O99" s="123"/>
      <c r="P99" s="123"/>
      <c r="Q99" s="98"/>
      <c r="R99" s="98"/>
    </row>
    <row r="100" spans="1:18" ht="14.65" customHeight="1" x14ac:dyDescent="0.2">
      <c r="A100" s="53"/>
      <c r="B100" s="136" t="s">
        <v>130</v>
      </c>
      <c r="C100" s="136"/>
      <c r="D100" s="136"/>
      <c r="E100" s="136"/>
      <c r="F100" s="136"/>
      <c r="G100" s="97"/>
      <c r="H100" s="261"/>
      <c r="I100" s="53"/>
      <c r="J100" s="1"/>
      <c r="K100" s="1"/>
      <c r="L100" s="1"/>
      <c r="M100" s="1"/>
      <c r="N100" s="1"/>
      <c r="O100" s="123"/>
      <c r="P100" s="123"/>
      <c r="Q100" s="138"/>
    </row>
    <row r="101" spans="1:18" ht="14.65" customHeight="1" thickBot="1" x14ac:dyDescent="0.25">
      <c r="A101" s="53"/>
      <c r="B101" s="136"/>
      <c r="C101" s="136"/>
      <c r="D101" s="136"/>
      <c r="E101" s="136"/>
      <c r="F101" s="136"/>
      <c r="G101" s="97"/>
      <c r="H101" s="52"/>
      <c r="I101" s="53"/>
      <c r="J101" s="53"/>
      <c r="K101" s="53"/>
      <c r="L101" s="123"/>
      <c r="M101" s="97"/>
      <c r="N101" s="97"/>
      <c r="O101" s="123"/>
      <c r="P101" s="123"/>
      <c r="Q101" s="98"/>
      <c r="R101" s="98"/>
    </row>
    <row r="102" spans="1:18" ht="73.7" customHeight="1" thickBot="1" x14ac:dyDescent="0.25">
      <c r="A102" s="53"/>
      <c r="B102" s="464" t="s">
        <v>426</v>
      </c>
      <c r="C102" s="464"/>
      <c r="D102" s="52"/>
      <c r="E102" s="465"/>
      <c r="F102" s="466"/>
      <c r="G102" s="466"/>
      <c r="H102" s="466"/>
      <c r="I102" s="466"/>
      <c r="J102" s="466"/>
      <c r="K102" s="466"/>
      <c r="L102" s="466"/>
      <c r="M102" s="466"/>
      <c r="N102" s="466"/>
      <c r="O102" s="467"/>
      <c r="P102" s="52"/>
    </row>
    <row r="103" spans="1:18" ht="13.5" thickBot="1" x14ac:dyDescent="0.25">
      <c r="A103" s="53"/>
      <c r="B103" s="119"/>
      <c r="C103" s="119"/>
      <c r="D103" s="120"/>
      <c r="E103" s="53"/>
      <c r="F103" s="52"/>
      <c r="G103" s="53"/>
      <c r="H103" s="52"/>
      <c r="I103" s="53"/>
      <c r="J103" s="53"/>
      <c r="K103" s="53"/>
      <c r="L103" s="52"/>
      <c r="M103" s="53"/>
      <c r="N103" s="53"/>
      <c r="O103" s="52"/>
      <c r="P103" s="52"/>
    </row>
    <row r="104" spans="1:18" ht="52.7" customHeight="1" thickBot="1" x14ac:dyDescent="0.25">
      <c r="A104" s="53"/>
      <c r="B104" s="464" t="s">
        <v>427</v>
      </c>
      <c r="C104" s="464"/>
      <c r="D104" s="52"/>
      <c r="E104" s="465"/>
      <c r="F104" s="466"/>
      <c r="G104" s="466"/>
      <c r="H104" s="466"/>
      <c r="I104" s="466"/>
      <c r="J104" s="466"/>
      <c r="K104" s="466"/>
      <c r="L104" s="466"/>
      <c r="M104" s="466"/>
      <c r="N104" s="466"/>
      <c r="O104" s="467"/>
      <c r="P104" s="52"/>
    </row>
    <row r="105" spans="1:18" ht="23.25" customHeight="1" x14ac:dyDescent="0.2">
      <c r="A105" s="53"/>
      <c r="B105" s="136"/>
      <c r="C105" s="139"/>
      <c r="D105" s="52"/>
      <c r="E105" s="262"/>
      <c r="F105" s="263"/>
      <c r="G105" s="262"/>
      <c r="H105" s="263"/>
      <c r="I105" s="262"/>
      <c r="J105" s="262"/>
      <c r="K105" s="262"/>
      <c r="L105" s="52"/>
      <c r="M105" s="53"/>
      <c r="N105" s="53"/>
      <c r="O105" s="52"/>
      <c r="P105" s="52"/>
    </row>
    <row r="106" spans="1:18" x14ac:dyDescent="0.2">
      <c r="A106" s="53"/>
      <c r="B106" s="468" t="s">
        <v>131</v>
      </c>
      <c r="C106" s="469"/>
      <c r="D106" s="469"/>
      <c r="E106" s="469"/>
      <c r="F106" s="469"/>
      <c r="G106" s="469"/>
      <c r="H106" s="469"/>
      <c r="I106" s="469"/>
      <c r="J106" s="469"/>
      <c r="K106" s="470"/>
      <c r="L106" s="52"/>
      <c r="M106" s="53"/>
      <c r="N106" s="53"/>
      <c r="O106" s="52"/>
      <c r="P106" s="52"/>
    </row>
    <row r="107" spans="1:18" ht="15" x14ac:dyDescent="0.2">
      <c r="A107" s="53"/>
      <c r="B107" s="264" t="s">
        <v>132</v>
      </c>
      <c r="C107" s="11"/>
      <c r="D107" s="10"/>
      <c r="E107" s="10"/>
      <c r="F107" s="10"/>
      <c r="G107" s="10"/>
      <c r="H107" s="10"/>
      <c r="I107" s="10"/>
      <c r="J107" s="10"/>
      <c r="K107" s="9"/>
      <c r="L107" s="52"/>
      <c r="M107" s="53"/>
      <c r="N107" s="53"/>
      <c r="O107" s="52"/>
      <c r="P107" s="52"/>
    </row>
    <row r="108" spans="1:18" ht="15" x14ac:dyDescent="0.2">
      <c r="A108" s="53"/>
      <c r="B108" s="264" t="s">
        <v>133</v>
      </c>
      <c r="C108" s="11"/>
      <c r="D108" s="10"/>
      <c r="E108" s="10"/>
      <c r="F108" s="10"/>
      <c r="G108" s="10"/>
      <c r="H108" s="10"/>
      <c r="I108" s="10"/>
      <c r="J108" s="10"/>
      <c r="K108" s="9"/>
      <c r="L108" s="52"/>
      <c r="M108" s="53"/>
      <c r="N108" s="53"/>
      <c r="O108" s="52"/>
      <c r="P108" s="52"/>
    </row>
    <row r="109" spans="1:18" ht="15" x14ac:dyDescent="0.2">
      <c r="A109" s="53"/>
      <c r="B109" s="264" t="s">
        <v>134</v>
      </c>
      <c r="C109" s="11"/>
      <c r="D109" s="10"/>
      <c r="E109" s="10"/>
      <c r="F109" s="10"/>
      <c r="G109" s="10"/>
      <c r="H109" s="10"/>
      <c r="I109" s="10"/>
      <c r="J109" s="10"/>
      <c r="K109" s="9"/>
      <c r="L109" s="52"/>
      <c r="M109" s="53"/>
      <c r="N109" s="53"/>
      <c r="O109" s="52"/>
      <c r="P109" s="52"/>
    </row>
    <row r="110" spans="1:18" ht="15" x14ac:dyDescent="0.2">
      <c r="A110" s="53"/>
      <c r="B110" s="264" t="s">
        <v>135</v>
      </c>
      <c r="C110" s="11"/>
      <c r="D110" s="10"/>
      <c r="E110" s="10"/>
      <c r="F110" s="10"/>
      <c r="G110" s="10"/>
      <c r="H110" s="10"/>
      <c r="I110" s="10"/>
      <c r="J110" s="10"/>
      <c r="K110" s="9"/>
      <c r="L110" s="52"/>
      <c r="M110" s="53"/>
      <c r="N110" s="53"/>
      <c r="O110" s="52"/>
      <c r="P110" s="52"/>
    </row>
    <row r="111" spans="1:18" ht="15" x14ac:dyDescent="0.2">
      <c r="A111" s="53"/>
      <c r="B111" s="264" t="s">
        <v>136</v>
      </c>
      <c r="C111" s="11"/>
      <c r="D111" s="10"/>
      <c r="E111" s="10"/>
      <c r="F111" s="10"/>
      <c r="G111" s="10"/>
      <c r="H111" s="10"/>
      <c r="I111" s="10"/>
      <c r="J111" s="10"/>
      <c r="K111" s="9"/>
      <c r="L111" s="52"/>
      <c r="M111" s="53"/>
      <c r="N111" s="53"/>
      <c r="O111" s="52"/>
      <c r="P111" s="52"/>
    </row>
    <row r="112" spans="1:18" x14ac:dyDescent="0.2">
      <c r="A112" s="53"/>
      <c r="B112" s="119"/>
      <c r="C112" s="119"/>
      <c r="D112" s="120"/>
      <c r="E112" s="53"/>
      <c r="F112" s="52"/>
      <c r="G112" s="53"/>
      <c r="H112" s="52"/>
      <c r="I112" s="53"/>
      <c r="J112" s="53"/>
      <c r="K112" s="53"/>
      <c r="L112" s="52"/>
      <c r="M112" s="53"/>
      <c r="N112" s="53"/>
      <c r="O112" s="52"/>
      <c r="P112" s="52"/>
    </row>
    <row r="113" spans="1:18" x14ac:dyDescent="0.2">
      <c r="A113" s="53"/>
      <c r="B113" s="468" t="s">
        <v>137</v>
      </c>
      <c r="C113" s="469"/>
      <c r="D113" s="469"/>
      <c r="E113" s="469"/>
      <c r="F113" s="469"/>
      <c r="G113" s="469"/>
      <c r="H113" s="469"/>
      <c r="I113" s="469"/>
      <c r="J113" s="469"/>
      <c r="K113" s="469"/>
      <c r="L113" s="123"/>
      <c r="M113" s="53"/>
      <c r="N113" s="53"/>
      <c r="O113" s="52"/>
      <c r="P113" s="52"/>
    </row>
    <row r="114" spans="1:18" ht="15" x14ac:dyDescent="0.2">
      <c r="A114" s="53"/>
      <c r="B114" s="264" t="s">
        <v>138</v>
      </c>
      <c r="C114" s="11"/>
      <c r="D114" s="10"/>
      <c r="E114" s="10"/>
      <c r="F114" s="10"/>
      <c r="G114" s="10"/>
      <c r="H114" s="10"/>
      <c r="I114" s="10"/>
      <c r="J114" s="10"/>
      <c r="K114" s="9"/>
      <c r="L114" s="52"/>
      <c r="M114" s="53"/>
      <c r="N114" s="53"/>
      <c r="O114" s="52"/>
      <c r="P114" s="52"/>
    </row>
    <row r="115" spans="1:18" ht="15" x14ac:dyDescent="0.2">
      <c r="A115" s="53"/>
      <c r="B115" s="264" t="s">
        <v>139</v>
      </c>
      <c r="C115" s="11"/>
      <c r="D115" s="10"/>
      <c r="E115" s="10"/>
      <c r="F115" s="10"/>
      <c r="G115" s="10"/>
      <c r="H115" s="10"/>
      <c r="I115" s="10"/>
      <c r="J115" s="10"/>
      <c r="K115" s="9"/>
      <c r="L115" s="52"/>
      <c r="M115" s="53"/>
      <c r="N115" s="53"/>
      <c r="O115" s="52"/>
      <c r="P115" s="52"/>
    </row>
    <row r="116" spans="1:18" ht="15" x14ac:dyDescent="0.2">
      <c r="A116" s="53"/>
      <c r="B116" s="264" t="s">
        <v>140</v>
      </c>
      <c r="C116" s="11"/>
      <c r="D116" s="10"/>
      <c r="E116" s="10"/>
      <c r="F116" s="10"/>
      <c r="G116" s="10"/>
      <c r="H116" s="10"/>
      <c r="I116" s="10"/>
      <c r="J116" s="10"/>
      <c r="K116" s="9"/>
      <c r="L116" s="52"/>
      <c r="M116" s="53"/>
      <c r="N116" s="53"/>
      <c r="O116" s="52"/>
      <c r="P116" s="52"/>
    </row>
    <row r="117" spans="1:18" ht="15" x14ac:dyDescent="0.2">
      <c r="A117" s="53"/>
      <c r="B117" s="264" t="s">
        <v>141</v>
      </c>
      <c r="C117" s="11"/>
      <c r="D117" s="10"/>
      <c r="E117" s="10"/>
      <c r="F117" s="10"/>
      <c r="G117" s="10"/>
      <c r="H117" s="10"/>
      <c r="I117" s="10"/>
      <c r="J117" s="10"/>
      <c r="K117" s="9"/>
      <c r="L117" s="52"/>
      <c r="M117" s="53"/>
      <c r="N117" s="53"/>
      <c r="O117" s="52"/>
      <c r="P117" s="52"/>
    </row>
    <row r="118" spans="1:18" ht="15" x14ac:dyDescent="0.2">
      <c r="A118" s="53"/>
      <c r="B118" s="264" t="s">
        <v>142</v>
      </c>
      <c r="C118" s="11"/>
      <c r="D118" s="10"/>
      <c r="E118" s="10"/>
      <c r="F118" s="10"/>
      <c r="G118" s="10"/>
      <c r="H118" s="10"/>
      <c r="I118" s="10"/>
      <c r="J118" s="10"/>
      <c r="K118" s="9"/>
      <c r="L118" s="52"/>
      <c r="M118" s="53"/>
      <c r="N118" s="53"/>
      <c r="O118" s="52"/>
      <c r="P118" s="52"/>
    </row>
    <row r="119" spans="1:18" ht="14.65" customHeight="1" x14ac:dyDescent="0.2">
      <c r="A119" s="53"/>
      <c r="B119" s="119" t="s">
        <v>24</v>
      </c>
      <c r="C119" s="119"/>
      <c r="D119" s="120"/>
      <c r="E119" s="119"/>
      <c r="F119" s="120"/>
      <c r="G119" s="119"/>
      <c r="H119" s="120"/>
      <c r="I119" s="119"/>
      <c r="J119" s="119"/>
      <c r="K119" s="119"/>
      <c r="L119" s="120"/>
      <c r="M119" s="53"/>
      <c r="N119" s="53"/>
      <c r="O119" s="52"/>
      <c r="P119" s="52"/>
    </row>
    <row r="120" spans="1:18" ht="15" x14ac:dyDescent="0.25">
      <c r="A120" s="53"/>
      <c r="B120" s="140"/>
      <c r="C120" s="141"/>
      <c r="D120" s="142"/>
      <c r="E120" s="97"/>
      <c r="F120" s="123"/>
      <c r="G120" s="97"/>
      <c r="H120" s="52"/>
      <c r="I120" s="53"/>
      <c r="J120" s="53"/>
      <c r="K120" s="53"/>
      <c r="L120" s="52"/>
      <c r="M120" s="53"/>
      <c r="N120" s="53"/>
      <c r="O120" s="52"/>
      <c r="P120" s="52"/>
    </row>
    <row r="121" spans="1:18" s="88" customFormat="1" ht="48.95" customHeight="1" x14ac:dyDescent="0.25">
      <c r="A121" s="84"/>
      <c r="B121" s="8" t="s">
        <v>143</v>
      </c>
      <c r="C121" s="7"/>
      <c r="D121" s="7"/>
      <c r="E121" s="7"/>
      <c r="F121" s="7"/>
      <c r="G121" s="7"/>
      <c r="H121" s="143"/>
      <c r="I121" s="84"/>
      <c r="J121" s="84"/>
      <c r="K121" s="84"/>
      <c r="L121" s="143"/>
      <c r="M121" s="84"/>
      <c r="N121" s="84"/>
      <c r="O121" s="143"/>
      <c r="P121" s="143"/>
    </row>
    <row r="122" spans="1:18" ht="80.099999999999994" customHeight="1" x14ac:dyDescent="0.2">
      <c r="A122" s="53"/>
      <c r="B122" s="6" t="str">
        <f>"I am an authorized representative of the Company, have reviewed the above, and ensured that it fairly reflects all variable revenue sources (unless otherwise disclosed above) that will be generated as a result of our relationship with "&amp;IFERROR(IF($E$9="","XYZ",$E$9),"XYZ")&amp;".  Any contracts issued shall conform to this document unless the Company clearly identifies any deviations and such deviations are mutually agreed between Company and "&amp;IFERROR(IF($E$9="","XYZ",$E$9),"XYZ")&amp;".   In instances where we have provided estimates, they reflect our best efforts to quantify the impact, and are consistent with any and all internal financial reporting and accounting."</f>
        <v>I am an authorized representative of the Company, have reviewed the above, and ensured that it fairly reflects all variable revenue sources (unless otherwise disclosed above) that will be generated as a result of our relationship with City of Greenville / Greenville Utilities Commission.  Any contracts issued shall conform to this document unless the Company clearly identifies any deviations and such deviations are mutually agreed between Company and City of Greenville / Greenville Utilities Commission.   In instances where we have provided estimates, they reflect our best efforts to quantify the impact, and are consistent with any and all internal financial reporting and accounting.</v>
      </c>
      <c r="C122" s="6"/>
      <c r="D122" s="6"/>
      <c r="E122" s="6"/>
      <c r="F122" s="6"/>
      <c r="G122" s="6"/>
      <c r="H122" s="144"/>
      <c r="I122" s="145"/>
      <c r="J122" s="145"/>
      <c r="K122" s="145"/>
      <c r="L122" s="144"/>
      <c r="M122" s="145"/>
      <c r="N122" s="145"/>
      <c r="O122" s="144"/>
      <c r="P122" s="144"/>
      <c r="Q122" s="146"/>
      <c r="R122" s="146"/>
    </row>
    <row r="123" spans="1:18" x14ac:dyDescent="0.2">
      <c r="A123" s="53"/>
      <c r="B123" s="145"/>
      <c r="C123" s="145"/>
      <c r="D123" s="144"/>
      <c r="E123" s="145"/>
      <c r="F123" s="144"/>
      <c r="G123" s="145"/>
      <c r="H123" s="144"/>
      <c r="I123" s="145"/>
      <c r="J123" s="145"/>
      <c r="K123" s="145"/>
      <c r="L123" s="144"/>
      <c r="M123" s="145"/>
      <c r="N123" s="145"/>
      <c r="O123" s="144"/>
      <c r="P123" s="144"/>
      <c r="Q123" s="146"/>
      <c r="R123" s="146"/>
    </row>
    <row r="124" spans="1:18" s="150" customFormat="1" ht="27.6" customHeight="1" x14ac:dyDescent="0.25">
      <c r="A124" s="147"/>
      <c r="B124" s="148" t="s">
        <v>144</v>
      </c>
      <c r="C124" s="14"/>
      <c r="D124" s="13"/>
      <c r="E124" s="13"/>
      <c r="F124" s="13"/>
      <c r="G124" s="12"/>
      <c r="H124" s="149"/>
      <c r="I124" s="147"/>
      <c r="J124" s="147"/>
      <c r="K124" s="147"/>
      <c r="L124" s="149"/>
      <c r="M124" s="147"/>
      <c r="N124" s="147"/>
      <c r="O124" s="149"/>
      <c r="P124" s="149"/>
    </row>
    <row r="125" spans="1:18" ht="4.3499999999999996" customHeight="1" x14ac:dyDescent="0.2">
      <c r="A125" s="53"/>
      <c r="B125" s="151"/>
      <c r="C125" s="152"/>
      <c r="D125" s="152"/>
      <c r="E125" s="153"/>
      <c r="F125" s="153"/>
      <c r="G125" s="52"/>
      <c r="H125" s="52"/>
      <c r="I125" s="53"/>
      <c r="J125" s="53"/>
      <c r="K125" s="53"/>
      <c r="L125" s="52"/>
      <c r="M125" s="53"/>
      <c r="N125" s="53"/>
      <c r="O125" s="52"/>
      <c r="P125" s="52"/>
    </row>
    <row r="126" spans="1:18" s="150" customFormat="1" ht="27.6" customHeight="1" x14ac:dyDescent="0.25">
      <c r="A126" s="147"/>
      <c r="B126" s="148" t="s">
        <v>145</v>
      </c>
      <c r="C126" s="14"/>
      <c r="D126" s="13"/>
      <c r="E126" s="13"/>
      <c r="F126" s="13"/>
      <c r="G126" s="12"/>
      <c r="H126" s="149"/>
      <c r="I126" s="147"/>
      <c r="J126" s="147"/>
      <c r="K126" s="147"/>
      <c r="L126" s="149"/>
      <c r="M126" s="147"/>
      <c r="N126" s="147"/>
      <c r="O126" s="149"/>
      <c r="P126" s="149"/>
    </row>
    <row r="127" spans="1:18" ht="4.3499999999999996" customHeight="1" x14ac:dyDescent="0.2">
      <c r="A127" s="53"/>
      <c r="B127" s="151"/>
      <c r="C127" s="152"/>
      <c r="D127" s="152"/>
      <c r="E127" s="153"/>
      <c r="F127" s="153"/>
      <c r="G127" s="52"/>
      <c r="H127" s="52"/>
      <c r="I127" s="53"/>
      <c r="J127" s="53"/>
      <c r="K127" s="53"/>
      <c r="L127" s="52"/>
      <c r="M127" s="53"/>
      <c r="N127" s="53"/>
      <c r="O127" s="52"/>
      <c r="P127" s="52"/>
    </row>
    <row r="128" spans="1:18" s="150" customFormat="1" ht="27.6" customHeight="1" x14ac:dyDescent="0.25">
      <c r="A128" s="147"/>
      <c r="B128" s="148" t="s">
        <v>146</v>
      </c>
      <c r="C128" s="14"/>
      <c r="D128" s="13"/>
      <c r="E128" s="13"/>
      <c r="F128" s="13"/>
      <c r="G128" s="12"/>
      <c r="H128" s="149"/>
      <c r="I128" s="147"/>
      <c r="J128" s="147"/>
      <c r="K128" s="147"/>
      <c r="L128" s="149"/>
      <c r="M128" s="147"/>
      <c r="N128" s="147"/>
      <c r="O128" s="149"/>
      <c r="P128" s="149"/>
    </row>
    <row r="129" spans="1:16" ht="4.3499999999999996" customHeight="1" x14ac:dyDescent="0.2">
      <c r="A129" s="53"/>
      <c r="B129" s="151"/>
      <c r="C129" s="152"/>
      <c r="D129" s="152"/>
      <c r="E129" s="153"/>
      <c r="F129" s="153"/>
      <c r="G129" s="52"/>
      <c r="H129" s="52"/>
      <c r="I129" s="53"/>
      <c r="J129" s="53"/>
      <c r="K129" s="53"/>
      <c r="L129" s="52"/>
      <c r="M129" s="53"/>
      <c r="N129" s="53"/>
      <c r="O129" s="52"/>
      <c r="P129" s="52"/>
    </row>
    <row r="130" spans="1:16" s="150" customFormat="1" ht="27.6" customHeight="1" x14ac:dyDescent="0.25">
      <c r="A130" s="147"/>
      <c r="B130" s="148" t="s">
        <v>147</v>
      </c>
      <c r="C130" s="14"/>
      <c r="D130" s="13"/>
      <c r="E130" s="13"/>
      <c r="F130" s="13"/>
      <c r="G130" s="12"/>
      <c r="H130" s="149"/>
      <c r="I130" s="147"/>
      <c r="J130" s="147"/>
      <c r="K130" s="147"/>
      <c r="L130" s="149"/>
      <c r="M130" s="147"/>
      <c r="N130" s="147"/>
      <c r="O130" s="149"/>
      <c r="P130" s="149"/>
    </row>
    <row r="131" spans="1:16" x14ac:dyDescent="0.2">
      <c r="A131" s="53"/>
      <c r="B131" s="154"/>
      <c r="C131" s="119"/>
      <c r="D131" s="120"/>
      <c r="E131" s="53"/>
      <c r="F131" s="52"/>
      <c r="G131" s="53"/>
      <c r="H131" s="52"/>
      <c r="I131" s="53"/>
      <c r="J131" s="53"/>
      <c r="K131" s="53"/>
      <c r="L131" s="52"/>
      <c r="M131" s="53"/>
      <c r="N131" s="53"/>
      <c r="O131" s="52"/>
      <c r="P131" s="52"/>
    </row>
    <row r="132" spans="1:16" x14ac:dyDescent="0.2">
      <c r="A132" s="53"/>
      <c r="B132" s="119"/>
      <c r="C132" s="119"/>
      <c r="D132" s="120"/>
      <c r="E132" s="53"/>
      <c r="F132" s="52"/>
      <c r="G132" s="53"/>
      <c r="H132" s="52"/>
      <c r="I132" s="53"/>
      <c r="J132" s="53"/>
      <c r="K132" s="53"/>
      <c r="L132" s="52"/>
      <c r="M132" s="53"/>
      <c r="N132" s="53"/>
      <c r="O132" s="52"/>
      <c r="P132" s="52"/>
    </row>
    <row r="133" spans="1:16" x14ac:dyDescent="0.2">
      <c r="A133" s="53"/>
      <c r="B133" s="120"/>
      <c r="C133" s="119"/>
      <c r="D133" s="120"/>
      <c r="E133" s="53"/>
      <c r="F133" s="52"/>
      <c r="G133" s="53"/>
      <c r="H133" s="52"/>
      <c r="I133" s="53"/>
      <c r="J133" s="53"/>
      <c r="K133" s="53"/>
      <c r="L133" s="52"/>
      <c r="M133" s="53"/>
      <c r="N133" s="53"/>
      <c r="O133" s="52"/>
      <c r="P133" s="52"/>
    </row>
    <row r="134" spans="1:16" x14ac:dyDescent="0.2">
      <c r="A134" s="53"/>
      <c r="B134" s="120"/>
      <c r="C134" s="119"/>
      <c r="D134" s="120"/>
      <c r="E134" s="53"/>
      <c r="F134" s="52"/>
      <c r="G134" s="53"/>
      <c r="H134" s="52"/>
      <c r="I134" s="53"/>
      <c r="J134" s="53"/>
      <c r="K134" s="53"/>
      <c r="L134" s="52"/>
      <c r="M134" s="53"/>
      <c r="N134" s="53"/>
      <c r="O134" s="52"/>
      <c r="P134" s="52"/>
    </row>
    <row r="135" spans="1:16" x14ac:dyDescent="0.2">
      <c r="A135" s="53"/>
      <c r="B135" s="120"/>
      <c r="C135" s="119"/>
      <c r="D135" s="120"/>
      <c r="E135" s="53"/>
      <c r="F135" s="52"/>
      <c r="G135" s="53"/>
      <c r="H135" s="52"/>
      <c r="I135" s="53"/>
      <c r="J135" s="53"/>
      <c r="K135" s="53"/>
      <c r="L135" s="52"/>
      <c r="M135" s="53"/>
      <c r="N135" s="53"/>
      <c r="O135" s="52"/>
      <c r="P135" s="52"/>
    </row>
    <row r="136" spans="1:16" x14ac:dyDescent="0.2">
      <c r="A136" s="53"/>
      <c r="B136" s="53"/>
      <c r="C136" s="119"/>
      <c r="D136" s="120"/>
      <c r="E136" s="53"/>
      <c r="F136" s="52"/>
      <c r="G136" s="53"/>
      <c r="H136" s="52"/>
      <c r="I136" s="53"/>
      <c r="J136" s="53"/>
      <c r="K136" s="53"/>
      <c r="L136" s="52"/>
      <c r="M136" s="53"/>
      <c r="N136" s="53"/>
      <c r="O136" s="52"/>
      <c r="P136" s="52"/>
    </row>
    <row r="137" spans="1:16" s="157" customFormat="1" x14ac:dyDescent="0.2">
      <c r="A137" s="155"/>
      <c r="B137" s="155"/>
      <c r="C137" s="156"/>
      <c r="D137" s="156"/>
      <c r="E137" s="155"/>
      <c r="F137" s="155"/>
      <c r="G137" s="155"/>
      <c r="H137" s="155"/>
      <c r="I137" s="155"/>
      <c r="J137" s="155"/>
      <c r="K137" s="155"/>
      <c r="L137" s="155"/>
      <c r="M137" s="155"/>
      <c r="N137" s="155"/>
      <c r="O137" s="155"/>
      <c r="P137" s="155"/>
    </row>
    <row r="138" spans="1:16" s="157" customFormat="1" x14ac:dyDescent="0.2">
      <c r="A138" s="155"/>
      <c r="B138" s="156"/>
      <c r="C138" s="156"/>
      <c r="D138" s="156"/>
      <c r="E138" s="155"/>
      <c r="F138" s="155"/>
      <c r="G138" s="155"/>
      <c r="H138" s="155"/>
      <c r="I138" s="155"/>
      <c r="J138" s="155"/>
      <c r="K138" s="155"/>
      <c r="L138" s="155"/>
      <c r="M138" s="155"/>
      <c r="N138" s="155"/>
      <c r="O138" s="155"/>
      <c r="P138" s="155"/>
    </row>
    <row r="139" spans="1:16" s="157" customFormat="1" x14ac:dyDescent="0.2">
      <c r="B139" s="158"/>
      <c r="C139" s="158"/>
      <c r="D139" s="158"/>
    </row>
    <row r="140" spans="1:16" s="157" customFormat="1" x14ac:dyDescent="0.2">
      <c r="B140" s="158"/>
      <c r="C140" s="158"/>
      <c r="D140" s="157" t="s">
        <v>148</v>
      </c>
    </row>
    <row r="141" spans="1:16" s="157" customFormat="1" x14ac:dyDescent="0.2">
      <c r="B141" s="158" t="s">
        <v>125</v>
      </c>
      <c r="C141" s="158"/>
      <c r="D141" s="157" t="s">
        <v>149</v>
      </c>
    </row>
    <row r="142" spans="1:16" s="157" customFormat="1" x14ac:dyDescent="0.2">
      <c r="B142" s="158" t="s">
        <v>150</v>
      </c>
      <c r="C142" s="158"/>
      <c r="D142" s="157" t="s">
        <v>151</v>
      </c>
    </row>
    <row r="143" spans="1:16" s="157" customFormat="1" x14ac:dyDescent="0.2">
      <c r="B143" s="158"/>
      <c r="C143" s="158"/>
      <c r="D143" s="157" t="s">
        <v>152</v>
      </c>
    </row>
    <row r="144" spans="1:16" s="157" customFormat="1" x14ac:dyDescent="0.2">
      <c r="B144" s="158"/>
      <c r="C144" s="158"/>
      <c r="D144" s="157" t="s">
        <v>153</v>
      </c>
    </row>
    <row r="145" spans="1:21" s="157" customFormat="1" x14ac:dyDescent="0.2">
      <c r="B145" s="158"/>
      <c r="C145" s="158"/>
      <c r="D145" s="157" t="s">
        <v>154</v>
      </c>
    </row>
    <row r="146" spans="1:21" s="157" customFormat="1" x14ac:dyDescent="0.2">
      <c r="B146" s="158"/>
      <c r="C146" s="158"/>
      <c r="D146" s="157" t="s">
        <v>155</v>
      </c>
    </row>
    <row r="147" spans="1:21" s="157" customFormat="1" x14ac:dyDescent="0.2">
      <c r="B147" s="158"/>
      <c r="C147" s="158"/>
    </row>
    <row r="148" spans="1:21" s="157" customFormat="1" x14ac:dyDescent="0.2">
      <c r="B148" s="158"/>
      <c r="C148" s="158"/>
      <c r="D148" s="158"/>
    </row>
    <row r="149" spans="1:21" x14ac:dyDescent="0.2">
      <c r="B149" s="159"/>
    </row>
    <row r="150" spans="1:21" x14ac:dyDescent="0.2">
      <c r="B150" s="159"/>
    </row>
    <row r="151" spans="1:21" x14ac:dyDescent="0.2">
      <c r="B151" s="159"/>
    </row>
    <row r="152" spans="1:21" x14ac:dyDescent="0.2">
      <c r="B152" s="159"/>
    </row>
    <row r="153" spans="1:21" x14ac:dyDescent="0.2">
      <c r="B153" s="159"/>
    </row>
    <row r="154" spans="1:21" x14ac:dyDescent="0.2">
      <c r="B154" s="159"/>
    </row>
    <row r="155" spans="1:21" x14ac:dyDescent="0.2">
      <c r="B155" s="159"/>
    </row>
    <row r="156" spans="1:21" x14ac:dyDescent="0.2">
      <c r="B156" s="159"/>
    </row>
    <row r="157" spans="1:21" x14ac:dyDescent="0.2">
      <c r="B157" s="159"/>
    </row>
    <row r="158" spans="1:21" s="160" customFormat="1" x14ac:dyDescent="0.2">
      <c r="A158" s="62"/>
      <c r="B158" s="159"/>
      <c r="D158" s="159"/>
      <c r="E158" s="62"/>
      <c r="F158" s="161"/>
      <c r="G158" s="62"/>
      <c r="H158" s="161"/>
      <c r="I158" s="62"/>
      <c r="J158" s="62"/>
      <c r="K158" s="62"/>
      <c r="L158" s="161"/>
      <c r="M158" s="62"/>
      <c r="N158" s="62"/>
      <c r="O158" s="161"/>
      <c r="P158" s="161"/>
      <c r="Q158" s="62"/>
      <c r="R158" s="62"/>
      <c r="S158" s="62"/>
      <c r="T158" s="62"/>
      <c r="U158" s="62"/>
    </row>
    <row r="159" spans="1:21" s="160" customFormat="1" x14ac:dyDescent="0.2">
      <c r="A159" s="62"/>
      <c r="B159" s="159"/>
      <c r="D159" s="159"/>
      <c r="E159" s="62"/>
      <c r="F159" s="161"/>
      <c r="G159" s="62"/>
      <c r="H159" s="161"/>
      <c r="I159" s="62"/>
      <c r="J159" s="62"/>
      <c r="K159" s="62"/>
      <c r="L159" s="161"/>
      <c r="M159" s="62"/>
      <c r="N159" s="62"/>
      <c r="O159" s="161"/>
      <c r="P159" s="161"/>
      <c r="Q159" s="62"/>
      <c r="R159" s="62"/>
      <c r="S159" s="62"/>
      <c r="T159" s="62"/>
      <c r="U159" s="62"/>
    </row>
    <row r="160" spans="1:21" s="160" customFormat="1" x14ac:dyDescent="0.2">
      <c r="A160" s="62"/>
      <c r="B160" s="159"/>
      <c r="D160" s="159"/>
      <c r="E160" s="62"/>
      <c r="F160" s="161"/>
      <c r="G160" s="62"/>
      <c r="H160" s="161"/>
      <c r="I160" s="62"/>
      <c r="J160" s="62"/>
      <c r="K160" s="62"/>
      <c r="L160" s="161"/>
      <c r="M160" s="62"/>
      <c r="N160" s="62"/>
      <c r="O160" s="161"/>
      <c r="P160" s="161"/>
      <c r="Q160" s="62"/>
      <c r="R160" s="62"/>
      <c r="S160" s="62"/>
      <c r="T160" s="62"/>
      <c r="U160" s="62"/>
    </row>
    <row r="161" spans="2:2" x14ac:dyDescent="0.2">
      <c r="B161" s="159"/>
    </row>
    <row r="162" spans="2:2" x14ac:dyDescent="0.2">
      <c r="B162" s="159"/>
    </row>
    <row r="163" spans="2:2" x14ac:dyDescent="0.2">
      <c r="B163" s="159"/>
    </row>
    <row r="164" spans="2:2" x14ac:dyDescent="0.2">
      <c r="B164" s="159"/>
    </row>
    <row r="165" spans="2:2" x14ac:dyDescent="0.2">
      <c r="B165" s="159"/>
    </row>
    <row r="166" spans="2:2" x14ac:dyDescent="0.2">
      <c r="B166" s="159"/>
    </row>
    <row r="167" spans="2:2" x14ac:dyDescent="0.2">
      <c r="B167" s="159"/>
    </row>
    <row r="168" spans="2:2" x14ac:dyDescent="0.2">
      <c r="B168" s="159"/>
    </row>
    <row r="169" spans="2:2" x14ac:dyDescent="0.2">
      <c r="B169" s="159"/>
    </row>
    <row r="170" spans="2:2" x14ac:dyDescent="0.2">
      <c r="B170" s="159"/>
    </row>
    <row r="171" spans="2:2" x14ac:dyDescent="0.2">
      <c r="B171" s="159"/>
    </row>
    <row r="172" spans="2:2" x14ac:dyDescent="0.2">
      <c r="B172" s="159"/>
    </row>
    <row r="173" spans="2:2" x14ac:dyDescent="0.2">
      <c r="B173" s="159"/>
    </row>
    <row r="174" spans="2:2" x14ac:dyDescent="0.2">
      <c r="B174" s="159"/>
    </row>
    <row r="175" spans="2:2" x14ac:dyDescent="0.2">
      <c r="B175" s="159"/>
    </row>
    <row r="176" spans="2:2" x14ac:dyDescent="0.2">
      <c r="B176" s="159"/>
    </row>
    <row r="177" spans="2:2" x14ac:dyDescent="0.2">
      <c r="B177" s="159"/>
    </row>
    <row r="178" spans="2:2" x14ac:dyDescent="0.2">
      <c r="B178" s="159"/>
    </row>
    <row r="179" spans="2:2" x14ac:dyDescent="0.2">
      <c r="B179" s="159"/>
    </row>
    <row r="180" spans="2:2" x14ac:dyDescent="0.2">
      <c r="B180" s="159"/>
    </row>
    <row r="181" spans="2:2" x14ac:dyDescent="0.2">
      <c r="B181" s="159"/>
    </row>
    <row r="182" spans="2:2" x14ac:dyDescent="0.2">
      <c r="B182" s="159"/>
    </row>
    <row r="183" spans="2:2" x14ac:dyDescent="0.2">
      <c r="B183" s="159"/>
    </row>
    <row r="184" spans="2:2" x14ac:dyDescent="0.2">
      <c r="B184" s="159"/>
    </row>
    <row r="185" spans="2:2" x14ac:dyDescent="0.2">
      <c r="B185" s="159"/>
    </row>
    <row r="186" spans="2:2" x14ac:dyDescent="0.2">
      <c r="B186" s="159"/>
    </row>
    <row r="187" spans="2:2" x14ac:dyDescent="0.2">
      <c r="B187" s="159"/>
    </row>
    <row r="188" spans="2:2" x14ac:dyDescent="0.2">
      <c r="B188" s="159"/>
    </row>
    <row r="189" spans="2:2" x14ac:dyDescent="0.2">
      <c r="B189" s="159"/>
    </row>
    <row r="190" spans="2:2" x14ac:dyDescent="0.2">
      <c r="B190" s="159"/>
    </row>
    <row r="191" spans="2:2" x14ac:dyDescent="0.2">
      <c r="B191" s="159"/>
    </row>
    <row r="192" spans="2:2" x14ac:dyDescent="0.2">
      <c r="B192" s="159"/>
    </row>
    <row r="193" spans="2:2" x14ac:dyDescent="0.2">
      <c r="B193" s="159"/>
    </row>
    <row r="194" spans="2:2" x14ac:dyDescent="0.2">
      <c r="B194" s="159"/>
    </row>
    <row r="195" spans="2:2" x14ac:dyDescent="0.2">
      <c r="B195" s="159"/>
    </row>
    <row r="196" spans="2:2" x14ac:dyDescent="0.2">
      <c r="B196" s="159"/>
    </row>
    <row r="197" spans="2:2" x14ac:dyDescent="0.2">
      <c r="B197" s="159"/>
    </row>
    <row r="198" spans="2:2" x14ac:dyDescent="0.2">
      <c r="B198" s="159"/>
    </row>
    <row r="199" spans="2:2" x14ac:dyDescent="0.2">
      <c r="B199" s="159"/>
    </row>
    <row r="200" spans="2:2" x14ac:dyDescent="0.2">
      <c r="B200" s="159"/>
    </row>
    <row r="201" spans="2:2" x14ac:dyDescent="0.2">
      <c r="B201" s="159"/>
    </row>
    <row r="202" spans="2:2" x14ac:dyDescent="0.2">
      <c r="B202" s="159"/>
    </row>
    <row r="203" spans="2:2" x14ac:dyDescent="0.2">
      <c r="B203" s="159"/>
    </row>
    <row r="204" spans="2:2" x14ac:dyDescent="0.2">
      <c r="B204" s="159"/>
    </row>
    <row r="205" spans="2:2" x14ac:dyDescent="0.2">
      <c r="B205" s="159"/>
    </row>
    <row r="206" spans="2:2" x14ac:dyDescent="0.2">
      <c r="B206" s="159"/>
    </row>
    <row r="207" spans="2:2" x14ac:dyDescent="0.2">
      <c r="B207" s="159"/>
    </row>
    <row r="208" spans="2:2" x14ac:dyDescent="0.2">
      <c r="B208" s="159"/>
    </row>
    <row r="209" spans="2:2" x14ac:dyDescent="0.2">
      <c r="B209" s="159"/>
    </row>
    <row r="210" spans="2:2" x14ac:dyDescent="0.2">
      <c r="B210" s="159"/>
    </row>
    <row r="211" spans="2:2" x14ac:dyDescent="0.2">
      <c r="B211" s="159"/>
    </row>
    <row r="212" spans="2:2" x14ac:dyDescent="0.2">
      <c r="B212" s="159"/>
    </row>
    <row r="213" spans="2:2" x14ac:dyDescent="0.2">
      <c r="B213" s="159"/>
    </row>
    <row r="214" spans="2:2" x14ac:dyDescent="0.2">
      <c r="B214" s="159"/>
    </row>
    <row r="215" spans="2:2" x14ac:dyDescent="0.2">
      <c r="B215" s="159"/>
    </row>
    <row r="216" spans="2:2" x14ac:dyDescent="0.2">
      <c r="B216" s="159"/>
    </row>
    <row r="217" spans="2:2" x14ac:dyDescent="0.2">
      <c r="B217" s="159"/>
    </row>
    <row r="218" spans="2:2" x14ac:dyDescent="0.2">
      <c r="B218" s="159"/>
    </row>
    <row r="219" spans="2:2" x14ac:dyDescent="0.2">
      <c r="B219" s="159"/>
    </row>
    <row r="220" spans="2:2" x14ac:dyDescent="0.2">
      <c r="B220" s="159"/>
    </row>
    <row r="221" spans="2:2" x14ac:dyDescent="0.2">
      <c r="B221" s="159"/>
    </row>
    <row r="222" spans="2:2" x14ac:dyDescent="0.2">
      <c r="B222" s="159"/>
    </row>
    <row r="223" spans="2:2" x14ac:dyDescent="0.2">
      <c r="B223" s="159"/>
    </row>
    <row r="224" spans="2:2" x14ac:dyDescent="0.2"/>
    <row r="225" x14ac:dyDescent="0.2"/>
    <row r="226" x14ac:dyDescent="0.2"/>
    <row r="227" x14ac:dyDescent="0.2"/>
    <row r="228" x14ac:dyDescent="0.2"/>
    <row r="229" x14ac:dyDescent="0.2"/>
    <row r="230" x14ac:dyDescent="0.2"/>
    <row r="231" x14ac:dyDescent="0.2"/>
    <row r="232" x14ac:dyDescent="0.2"/>
    <row r="233" x14ac:dyDescent="0.2"/>
    <row r="234" x14ac:dyDescent="0.2"/>
    <row r="235" x14ac:dyDescent="0.2"/>
    <row r="236" x14ac:dyDescent="0.2"/>
    <row r="237" x14ac:dyDescent="0.2"/>
    <row r="238" x14ac:dyDescent="0.2"/>
    <row r="239" x14ac:dyDescent="0.2"/>
    <row r="240" x14ac:dyDescent="0.2"/>
    <row r="241" x14ac:dyDescent="0.2"/>
    <row r="242" x14ac:dyDescent="0.2"/>
    <row r="243" x14ac:dyDescent="0.2"/>
    <row r="244" x14ac:dyDescent="0.2"/>
    <row r="245" x14ac:dyDescent="0.2"/>
    <row r="246" x14ac:dyDescent="0.2"/>
    <row r="247" x14ac:dyDescent="0.2"/>
    <row r="248" x14ac:dyDescent="0.2"/>
    <row r="249" x14ac:dyDescent="0.2"/>
    <row r="250" x14ac:dyDescent="0.2"/>
    <row r="251" x14ac:dyDescent="0.2"/>
    <row r="252" x14ac:dyDescent="0.2"/>
    <row r="253" x14ac:dyDescent="0.2"/>
    <row r="254" x14ac:dyDescent="0.2"/>
    <row r="255" x14ac:dyDescent="0.2"/>
    <row r="256" x14ac:dyDescent="0.2"/>
    <row r="257" x14ac:dyDescent="0.2"/>
    <row r="258" x14ac:dyDescent="0.2"/>
    <row r="259" x14ac:dyDescent="0.2"/>
    <row r="260" x14ac:dyDescent="0.2"/>
    <row r="261" x14ac:dyDescent="0.2"/>
    <row r="262" x14ac:dyDescent="0.2"/>
    <row r="263" x14ac:dyDescent="0.2"/>
    <row r="264" x14ac:dyDescent="0.2"/>
    <row r="265" x14ac:dyDescent="0.2"/>
    <row r="266" x14ac:dyDescent="0.2"/>
    <row r="267" x14ac:dyDescent="0.2"/>
    <row r="268" x14ac:dyDescent="0.2"/>
    <row r="269" x14ac:dyDescent="0.2"/>
    <row r="270" x14ac:dyDescent="0.2"/>
    <row r="271" x14ac:dyDescent="0.2"/>
    <row r="272" x14ac:dyDescent="0.2"/>
    <row r="273" x14ac:dyDescent="0.2"/>
    <row r="274" x14ac:dyDescent="0.2"/>
    <row r="275" x14ac:dyDescent="0.2"/>
    <row r="276" x14ac:dyDescent="0.2"/>
    <row r="277" x14ac:dyDescent="0.2"/>
    <row r="278" x14ac:dyDescent="0.2"/>
    <row r="279" x14ac:dyDescent="0.2"/>
    <row r="280" x14ac:dyDescent="0.2"/>
    <row r="281" x14ac:dyDescent="0.2"/>
    <row r="282" x14ac:dyDescent="0.2"/>
    <row r="283" x14ac:dyDescent="0.2"/>
    <row r="284" x14ac:dyDescent="0.2"/>
    <row r="285" x14ac:dyDescent="0.2"/>
    <row r="286" x14ac:dyDescent="0.2"/>
    <row r="287" x14ac:dyDescent="0.2"/>
    <row r="288" x14ac:dyDescent="0.2"/>
    <row r="289" x14ac:dyDescent="0.2"/>
    <row r="290" x14ac:dyDescent="0.2"/>
    <row r="291" x14ac:dyDescent="0.2"/>
    <row r="292" x14ac:dyDescent="0.2"/>
    <row r="293" x14ac:dyDescent="0.2"/>
    <row r="294" x14ac:dyDescent="0.2"/>
    <row r="295" x14ac:dyDescent="0.2"/>
    <row r="296" x14ac:dyDescent="0.2"/>
    <row r="297" x14ac:dyDescent="0.2"/>
    <row r="298" x14ac:dyDescent="0.2"/>
    <row r="299" x14ac:dyDescent="0.2"/>
    <row r="300" x14ac:dyDescent="0.2"/>
    <row r="301" x14ac:dyDescent="0.2"/>
    <row r="302" x14ac:dyDescent="0.2"/>
    <row r="303" x14ac:dyDescent="0.2"/>
    <row r="304" x14ac:dyDescent="0.2"/>
    <row r="305" x14ac:dyDescent="0.2"/>
    <row r="306" x14ac:dyDescent="0.2"/>
    <row r="307" x14ac:dyDescent="0.2"/>
    <row r="308" x14ac:dyDescent="0.2"/>
    <row r="309" x14ac:dyDescent="0.2"/>
    <row r="310" x14ac:dyDescent="0.2"/>
    <row r="311" x14ac:dyDescent="0.2"/>
    <row r="312" x14ac:dyDescent="0.2"/>
    <row r="313" x14ac:dyDescent="0.2"/>
    <row r="314" x14ac:dyDescent="0.2"/>
    <row r="315" x14ac:dyDescent="0.2"/>
    <row r="316" x14ac:dyDescent="0.2"/>
    <row r="317" x14ac:dyDescent="0.2"/>
    <row r="318" x14ac:dyDescent="0.2"/>
    <row r="319" x14ac:dyDescent="0.2"/>
    <row r="320" x14ac:dyDescent="0.2"/>
    <row r="321" x14ac:dyDescent="0.2"/>
    <row r="322" x14ac:dyDescent="0.2"/>
    <row r="323" x14ac:dyDescent="0.2"/>
    <row r="324" x14ac:dyDescent="0.2"/>
    <row r="325" x14ac:dyDescent="0.2"/>
    <row r="326" x14ac:dyDescent="0.2"/>
    <row r="327" x14ac:dyDescent="0.2"/>
    <row r="328" x14ac:dyDescent="0.2"/>
    <row r="329" x14ac:dyDescent="0.2"/>
    <row r="330" x14ac:dyDescent="0.2"/>
    <row r="331" x14ac:dyDescent="0.2"/>
    <row r="332" x14ac:dyDescent="0.2"/>
    <row r="333" x14ac:dyDescent="0.2"/>
    <row r="334" x14ac:dyDescent="0.2"/>
    <row r="335" x14ac:dyDescent="0.2"/>
    <row r="336" x14ac:dyDescent="0.2"/>
  </sheetData>
  <mergeCells count="43">
    <mergeCell ref="M4:P24"/>
    <mergeCell ref="E5:I5"/>
    <mergeCell ref="G7:I7"/>
    <mergeCell ref="E9:I9"/>
    <mergeCell ref="E13:I13"/>
    <mergeCell ref="E15:I15"/>
    <mergeCell ref="E17:I17"/>
    <mergeCell ref="B25:M25"/>
    <mergeCell ref="G28:H28"/>
    <mergeCell ref="I28:J28"/>
    <mergeCell ref="N28:N30"/>
    <mergeCell ref="D29:D30"/>
    <mergeCell ref="E29:E30"/>
    <mergeCell ref="F29:F30"/>
    <mergeCell ref="G29:H29"/>
    <mergeCell ref="I29:J29"/>
    <mergeCell ref="K29:K30"/>
    <mergeCell ref="L29:L30"/>
    <mergeCell ref="M29:M30"/>
    <mergeCell ref="B94:G94"/>
    <mergeCell ref="J99:N100"/>
    <mergeCell ref="B102:C102"/>
    <mergeCell ref="E102:O102"/>
    <mergeCell ref="C116:K116"/>
    <mergeCell ref="B104:C104"/>
    <mergeCell ref="E104:O104"/>
    <mergeCell ref="B106:K106"/>
    <mergeCell ref="C107:K107"/>
    <mergeCell ref="C108:K108"/>
    <mergeCell ref="C109:K109"/>
    <mergeCell ref="C110:K110"/>
    <mergeCell ref="C111:K111"/>
    <mergeCell ref="B113:K113"/>
    <mergeCell ref="C114:K114"/>
    <mergeCell ref="C115:K115"/>
    <mergeCell ref="C128:G128"/>
    <mergeCell ref="C130:G130"/>
    <mergeCell ref="C117:K117"/>
    <mergeCell ref="C118:K118"/>
    <mergeCell ref="B121:G121"/>
    <mergeCell ref="B122:G122"/>
    <mergeCell ref="C124:G124"/>
    <mergeCell ref="C126:G126"/>
  </mergeCells>
  <conditionalFormatting sqref="D28:E30 D32:E44 D46:E57 D59:E70 D72:E91">
    <cfRule type="expression" dxfId="0" priority="1">
      <formula>$G$7="Prospective"</formula>
    </cfRule>
  </conditionalFormatting>
  <dataValidations count="28">
    <dataValidation type="list" allowBlank="1" showInputMessage="1" showErrorMessage="1" error="Please select either Invoice or Claims Wire from the drop down" sqref="M33:M44 M46:M57 M59:M70 M72:M91" xr:uid="{00000000-0002-0000-0E00-000000000000}">
      <formula1>"Y,N"</formula1>
    </dataValidation>
    <dataValidation type="list" allowBlank="1" showInputMessage="1" showErrorMessage="1" error="Please select either Invoice or Claims Wire from the drop down" sqref="L33:L44 L46:L57 L59:L70 L72:L91" xr:uid="{00000000-0002-0000-0E00-000001000000}">
      <formula1>"Invoice,Claim Wire"</formula1>
    </dataValidation>
    <dataValidation type="list" allowBlank="1" showInputMessage="1" showErrorMessage="1" error="Please enter a valid employer group name" sqref="G7:I7" xr:uid="{00000000-0002-0000-0E00-000002000000}">
      <formula1>"Retrospective,Prospective"</formula1>
    </dataValidation>
    <dataValidation type="list" allowBlank="1" showInputMessage="1" showErrorMessage="1" sqref="E120 E123" xr:uid="{00000000-0002-0000-0E00-000003000000}">
      <formula1>$D$140:$D$146</formula1>
    </dataValidation>
    <dataValidation type="textLength" operator="lessThanOrEqual" allowBlank="1" showInputMessage="1" showErrorMessage="1" sqref="E102:O102 E104:O104" xr:uid="{00000000-0002-0000-0E00-000004000000}">
      <formula1>200</formula1>
    </dataValidation>
    <dataValidation type="decimal" allowBlank="1" showInputMessage="1" showErrorMessage="1" error="Please enter the estimated variable fee cap on a PEPM basis " sqref="K33:K44 K46:K57 K59:K70 K72:K91" xr:uid="{00000000-0002-0000-0E00-000005000000}">
      <formula1>0</formula1>
      <formula2>200</formula2>
    </dataValidation>
    <dataValidation type="decimal" operator="lessThan" allowBlank="1" showInputMessage="1" showErrorMessage="1" error="Please enter the actual percentage charged by 3rd party vendors for variable fees;  enter as a decimal such as .0325 to convey 3.25%" sqref="E33:E44 E46:E57 E59:E70 E72:E91" xr:uid="{00000000-0002-0000-0E00-000006000000}">
      <formula1>101</formula1>
    </dataValidation>
    <dataValidation type="decimal" operator="lessThanOrEqual" allowBlank="1" showInputMessage="1" showErrorMessage="1" error="Please enter the actual percentage charged by carriers for variable fees;  enter as a decimal such as .0325 to convey 3.25%" sqref="D33:D44 D46:D57 D59:D70 D72:D91" xr:uid="{00000000-0002-0000-0E00-000007000000}">
      <formula1>1</formula1>
    </dataValidation>
    <dataValidation type="decimal" allowBlank="1" showInputMessage="1" showErrorMessage="1" error="Please enter the maximum_x000a_ estimated revenue on a PEPM basis " sqref="H33:H44 H46:H57 H59:H70 H72:H91" xr:uid="{00000000-0002-0000-0E00-000008000000}">
      <formula1>0</formula1>
      <formula2>300</formula2>
    </dataValidation>
    <dataValidation type="decimal" operator="lessThanOrEqual" allowBlank="1" showInputMessage="1" showErrorMessage="1" error="Please enter the actual percentage charged by carriers for variable fees" sqref="E33:E44 E46:E57 E59:E70 E72:E91" xr:uid="{00000000-0002-0000-0E00-000009000000}">
      <formula1>1</formula1>
    </dataValidation>
    <dataValidation type="textLength" operator="lessThanOrEqual" allowBlank="1" showInputMessage="1" showErrorMessage="1" error="Please limit to 200 characters" sqref="C107:C111 C114:C118" xr:uid="{00000000-0002-0000-0E00-00000A000000}">
      <formula1>200</formula1>
    </dataValidation>
    <dataValidation type="decimal" operator="lessThanOrEqual" allowBlank="1" showInputMessage="1" showErrorMessage="1" error="Please enter the estimated variable fees percentage charged by your organization" sqref="D33:D44 D46:D57 D59:D70 D72:D91" xr:uid="{00000000-0002-0000-0E00-00000B000000}">
      <formula1>100</formula1>
    </dataValidation>
    <dataValidation type="decimal" allowBlank="1" showInputMessage="1" showErrorMessage="1" error="Please enter the estimated fee cap in a total dollar amount per claim_x000a_" sqref="F33:F44 F46:F57 F59:F70 F72:F91" xr:uid="{00000000-0002-0000-0E00-00000C000000}">
      <formula1>0</formula1>
      <formula2>1000000</formula2>
    </dataValidation>
    <dataValidation type="decimal" allowBlank="1" showInputMessage="1" showErrorMessage="1" error="Please enter the minimum_x000a_ estimated revenue on a PEPM basis " sqref="G33:G44 G46:G57 G59:G70 G72:G91" xr:uid="{00000000-0002-0000-0E00-00000D000000}">
      <formula1>0</formula1>
      <formula2>200</formula2>
    </dataValidation>
    <dataValidation type="decimal" allowBlank="1" showInputMessage="1" showErrorMessage="1" error="Please enter the minimum estimated savings as a total dollar amount _x000a_" sqref="I33:I44 I46:I57 I59:I70 I72:I91" xr:uid="{00000000-0002-0000-0E00-00000E000000}">
      <formula1>0</formula1>
      <formula2>1000000</formula2>
    </dataValidation>
    <dataValidation type="decimal" allowBlank="1" showInputMessage="1" showErrorMessage="1" error="Please enter the maximum estimated savings as a total dollar amount " sqref="J33:J44 J46:J57 J59:J70 J72:J91" xr:uid="{00000000-0002-0000-0E00-00000F000000}">
      <formula1>0</formula1>
      <formula2>1000000</formula2>
    </dataValidation>
    <dataValidation type="textLength" allowBlank="1" showInputMessage="1" showErrorMessage="1" error="Please enter a valid network name" sqref="J23" xr:uid="{00000000-0002-0000-0E00-000010000000}">
      <formula1>1</formula1>
      <formula2>100</formula2>
    </dataValidation>
    <dataValidation type="textLength" allowBlank="1" showInputMessage="1" showErrorMessage="1" error="Please enter a valid plan name(s)" sqref="E13:J13 E15:J15 E17:J17 E19:J19 E21:J21" xr:uid="{00000000-0002-0000-0E00-000011000000}">
      <formula1>1</formula1>
      <formula2>100</formula2>
    </dataValidation>
    <dataValidation type="textLength" allowBlank="1" showInputMessage="1" showErrorMessage="1" error="Please enter a valid date range here (effective date through expiration date)" sqref="J11" xr:uid="{00000000-0002-0000-0E00-000012000000}">
      <formula1>1</formula1>
      <formula2>100</formula2>
    </dataValidation>
    <dataValidation type="textLength" allowBlank="1" showInputMessage="1" showErrorMessage="1" error="Please enter a valid employer group name" sqref="J7 E9:J9" xr:uid="{00000000-0002-0000-0E00-000013000000}">
      <formula1>1</formula1>
      <formula2>100</formula2>
    </dataValidation>
    <dataValidation type="textLength" allowBlank="1" showInputMessage="1" showErrorMessage="1" error="Please enter a valid vendor name" sqref="E5:J6 E8:J8" xr:uid="{00000000-0002-0000-0E00-000014000000}">
      <formula1>1</formula1>
      <formula2>100</formula2>
    </dataValidation>
    <dataValidation type="date" operator="lessThanOrEqual" allowBlank="1" showInputMessage="1" showErrorMessage="1" error="Please use today's date or prior" sqref="C130:G130" xr:uid="{00000000-0002-0000-0E00-000015000000}">
      <formula1>NOW()</formula1>
    </dataValidation>
    <dataValidation type="textLength" allowBlank="1" showInputMessage="1" showErrorMessage="1" sqref="C124:G124 C126:G126" xr:uid="{00000000-0002-0000-0E00-000016000000}">
      <formula1>1</formula1>
      <formula2>200</formula2>
    </dataValidation>
    <dataValidation type="decimal" allowBlank="1" showInputMessage="1" showErrorMessage="1" error="Please enter a valid rate cap in a PEPM basis_x000a_" sqref="H94" xr:uid="{00000000-0002-0000-0E00-000017000000}">
      <formula1>0</formula1>
      <formula2>400</formula2>
    </dataValidation>
    <dataValidation type="decimal" allowBlank="1" showInputMessage="1" showErrorMessage="1" sqref="D120 D123" xr:uid="{00000000-0002-0000-0E00-000018000000}">
      <formula1>0</formula1>
      <formula2>999999.99</formula2>
    </dataValidation>
    <dataValidation type="whole" allowBlank="1" showInputMessage="1" showErrorMessage="1" sqref="C120 C123 C128" xr:uid="{00000000-0002-0000-0E00-000019000000}">
      <formula1>0</formula1>
      <formula2>999999</formula2>
    </dataValidation>
    <dataValidation type="textLength" operator="lessThan" allowBlank="1" showInputMessage="1" showErrorMessage="1" error="Please identify the program name for Out Of Network variable fees (limit 100 characters)" sqref="B33:C44 B46:C57 B59:C70 B72:C76 C77 B78:C91" xr:uid="{00000000-0002-0000-0E00-00001A000000}">
      <formula1>101</formula1>
    </dataValidation>
    <dataValidation type="decimal" allowBlank="1" showInputMessage="1" showErrorMessage="1" sqref="D32 H98 H100" xr:uid="{00000000-0002-0000-0E00-00001B000000}">
      <formula1>0</formula1>
      <formula2>100</formula2>
    </dataValidation>
  </dataValidations>
  <printOptions horizontalCentered="1"/>
  <pageMargins left="0.45" right="0.45" top="0.5" bottom="0.75" header="0.3" footer="0.3"/>
  <pageSetup scale="63" orientation="landscape" r:id="rId1"/>
  <headerFooter>
    <oddFooter>&amp;LMercer Health &amp;&amp; Benefits LLC&amp;RPage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22FCB-9FF9-4219-966B-C3AEAC04F254}">
  <dimension ref="A1:XFC19"/>
  <sheetViews>
    <sheetView showGridLines="0" topLeftCell="A6" zoomScale="130" zoomScaleNormal="130" zoomScaleSheetLayoutView="130" workbookViewId="0">
      <selection activeCell="C10" sqref="C10"/>
    </sheetView>
  </sheetViews>
  <sheetFormatPr defaultColWidth="0" defaultRowHeight="12.75" customHeight="1" zeroHeight="1" x14ac:dyDescent="0.2"/>
  <cols>
    <col min="1" max="1" width="1.5703125" style="15" customWidth="1"/>
    <col min="2" max="2" width="4.7109375" style="15" customWidth="1"/>
    <col min="3" max="3" width="83.7109375" style="15" customWidth="1"/>
    <col min="4" max="4" width="2.5703125" style="15" hidden="1" customWidth="1"/>
    <col min="5" max="7" width="0" style="15" hidden="1" customWidth="1"/>
    <col min="8" max="16383" width="8" style="15" hidden="1"/>
    <col min="16384" max="16384" width="18.42578125" style="15" hidden="1" customWidth="1"/>
  </cols>
  <sheetData>
    <row r="1" spans="2:3" ht="11.25" x14ac:dyDescent="0.2"/>
    <row r="2" spans="2:3" ht="15.75" x14ac:dyDescent="0.25">
      <c r="B2" s="172" t="s">
        <v>6</v>
      </c>
      <c r="C2" s="171"/>
    </row>
    <row r="3" spans="2:3" ht="20.100000000000001" customHeight="1" x14ac:dyDescent="0.2"/>
    <row r="4" spans="2:3" ht="15" customHeight="1" x14ac:dyDescent="0.2">
      <c r="B4" s="169">
        <v>1</v>
      </c>
      <c r="C4" s="449" t="s">
        <v>175</v>
      </c>
    </row>
    <row r="5" spans="2:3" ht="15" customHeight="1" x14ac:dyDescent="0.2">
      <c r="B5" s="169">
        <v>2</v>
      </c>
      <c r="C5" s="449" t="s">
        <v>7</v>
      </c>
    </row>
    <row r="6" spans="2:3" ht="15" customHeight="1" x14ac:dyDescent="0.2">
      <c r="B6" s="169">
        <v>3</v>
      </c>
      <c r="C6" s="449" t="s">
        <v>8</v>
      </c>
    </row>
    <row r="7" spans="2:3" ht="15" customHeight="1" x14ac:dyDescent="0.2">
      <c r="B7" s="169">
        <v>4</v>
      </c>
      <c r="C7" s="449" t="s">
        <v>9</v>
      </c>
    </row>
    <row r="8" spans="2:3" ht="15" customHeight="1" x14ac:dyDescent="0.2">
      <c r="B8" s="169">
        <v>5</v>
      </c>
      <c r="C8" s="449" t="s">
        <v>10</v>
      </c>
    </row>
    <row r="9" spans="2:3" ht="15" customHeight="1" x14ac:dyDescent="0.2">
      <c r="B9" s="169">
        <v>6</v>
      </c>
      <c r="C9" s="449" t="s">
        <v>364</v>
      </c>
    </row>
    <row r="10" spans="2:3" ht="15" customHeight="1" x14ac:dyDescent="0.2">
      <c r="B10" s="169">
        <v>7</v>
      </c>
      <c r="C10" s="449" t="s">
        <v>300</v>
      </c>
    </row>
    <row r="11" spans="2:3" ht="15" customHeight="1" x14ac:dyDescent="0.2">
      <c r="B11" s="169">
        <v>8</v>
      </c>
      <c r="C11" s="449" t="s">
        <v>338</v>
      </c>
    </row>
    <row r="12" spans="2:3" ht="15" customHeight="1" x14ac:dyDescent="0.2">
      <c r="B12" s="169">
        <v>9</v>
      </c>
      <c r="C12" s="449" t="s">
        <v>339</v>
      </c>
    </row>
    <row r="13" spans="2:3" ht="15" customHeight="1" x14ac:dyDescent="0.2">
      <c r="B13" s="169">
        <v>10</v>
      </c>
      <c r="C13" s="449" t="s">
        <v>11</v>
      </c>
    </row>
    <row r="14" spans="2:3" ht="15" customHeight="1" x14ac:dyDescent="0.2">
      <c r="B14" s="169">
        <v>11</v>
      </c>
      <c r="C14" s="449" t="s">
        <v>12</v>
      </c>
    </row>
    <row r="15" spans="2:3" ht="15" customHeight="1" x14ac:dyDescent="0.2">
      <c r="B15" s="169">
        <v>12</v>
      </c>
      <c r="C15" s="449" t="s">
        <v>233</v>
      </c>
    </row>
    <row r="16" spans="2:3" ht="15" customHeight="1" x14ac:dyDescent="0.2">
      <c r="B16" s="169">
        <v>13</v>
      </c>
      <c r="C16" s="449" t="s">
        <v>13</v>
      </c>
    </row>
    <row r="17" spans="2:3" ht="15" customHeight="1" x14ac:dyDescent="0.2">
      <c r="B17" s="169">
        <v>14</v>
      </c>
      <c r="C17" s="449" t="s">
        <v>340</v>
      </c>
    </row>
    <row r="18" spans="2:3" ht="11.25" x14ac:dyDescent="0.2"/>
    <row r="19" spans="2:3" ht="11.25" hidden="1" x14ac:dyDescent="0.2"/>
  </sheetData>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8C7EC-F186-42BD-802C-43EEEF87EFCB}">
  <dimension ref="A1:U89"/>
  <sheetViews>
    <sheetView showGridLines="0" topLeftCell="A74" zoomScale="90" zoomScaleNormal="90" zoomScaleSheetLayoutView="40" workbookViewId="0">
      <selection activeCell="C60" sqref="C60"/>
    </sheetView>
  </sheetViews>
  <sheetFormatPr defaultColWidth="0" defaultRowHeight="12.75" zeroHeight="1" x14ac:dyDescent="0.2"/>
  <cols>
    <col min="1" max="1" width="2.7109375" style="173" customWidth="1"/>
    <col min="2" max="2" width="16.42578125" style="173" customWidth="1"/>
    <col min="3" max="3" width="20.85546875" style="173" customWidth="1"/>
    <col min="4" max="4" width="26.42578125" style="173" customWidth="1"/>
    <col min="5" max="5" width="113" style="173" customWidth="1"/>
    <col min="6" max="6" width="3.85546875" style="173" customWidth="1"/>
    <col min="7" max="16384" width="8" style="173" hidden="1"/>
  </cols>
  <sheetData>
    <row r="1" spans="2:21" x14ac:dyDescent="0.2"/>
    <row r="2" spans="2:21" x14ac:dyDescent="0.2"/>
    <row r="3" spans="2:21" x14ac:dyDescent="0.2"/>
    <row r="4" spans="2:21" ht="15.75" x14ac:dyDescent="0.25">
      <c r="B4" s="170" t="s">
        <v>14</v>
      </c>
      <c r="C4" s="170"/>
      <c r="D4" s="172"/>
      <c r="E4" s="172"/>
    </row>
    <row r="5" spans="2:21" ht="20.100000000000001" customHeight="1" x14ac:dyDescent="0.2">
      <c r="B5" s="174"/>
      <c r="C5" s="174"/>
    </row>
    <row r="6" spans="2:21" ht="15" x14ac:dyDescent="0.25">
      <c r="B6" s="191" t="s">
        <v>15</v>
      </c>
      <c r="C6" s="192"/>
      <c r="D6" s="192"/>
      <c r="E6" s="192"/>
    </row>
    <row r="7" spans="2:21" ht="5.0999999999999996" customHeight="1" x14ac:dyDescent="0.2"/>
    <row r="8" spans="2:21" x14ac:dyDescent="0.2">
      <c r="B8" s="175" t="s">
        <v>16</v>
      </c>
      <c r="E8" s="451" t="s">
        <v>173</v>
      </c>
    </row>
    <row r="9" spans="2:21" ht="18" customHeight="1" x14ac:dyDescent="0.2">
      <c r="B9" s="175" t="s">
        <v>17</v>
      </c>
      <c r="E9" s="176" t="s">
        <v>171</v>
      </c>
    </row>
    <row r="10" spans="2:21" ht="53.45" customHeight="1" x14ac:dyDescent="0.2">
      <c r="B10" s="175" t="s">
        <v>18</v>
      </c>
      <c r="E10" s="176" t="s">
        <v>366</v>
      </c>
      <c r="F10" s="177"/>
      <c r="G10" s="178"/>
      <c r="H10" s="178"/>
      <c r="I10" s="178"/>
      <c r="J10" s="178"/>
      <c r="K10" s="178"/>
      <c r="L10" s="178"/>
      <c r="M10" s="178"/>
      <c r="N10" s="178"/>
      <c r="O10" s="178"/>
      <c r="P10" s="178"/>
      <c r="Q10" s="178"/>
      <c r="R10" s="178"/>
      <c r="S10" s="178"/>
      <c r="T10" s="178"/>
      <c r="U10" s="179"/>
    </row>
    <row r="11" spans="2:21" x14ac:dyDescent="0.2">
      <c r="B11" s="175" t="s">
        <v>346</v>
      </c>
      <c r="D11" s="180"/>
      <c r="E11" s="450">
        <v>1513</v>
      </c>
    </row>
    <row r="12" spans="2:21" x14ac:dyDescent="0.2">
      <c r="B12" s="175"/>
      <c r="E12" s="181"/>
    </row>
    <row r="13" spans="2:21" x14ac:dyDescent="0.2">
      <c r="B13" s="175" t="s">
        <v>19</v>
      </c>
      <c r="E13" s="182">
        <v>46388</v>
      </c>
    </row>
    <row r="14" spans="2:21" x14ac:dyDescent="0.2">
      <c r="B14" s="183" t="s">
        <v>20</v>
      </c>
      <c r="C14" s="184"/>
      <c r="D14" s="184"/>
      <c r="E14" s="462">
        <v>46220</v>
      </c>
    </row>
    <row r="15" spans="2:21" ht="132.6" customHeight="1" x14ac:dyDescent="0.2">
      <c r="B15" s="187" t="s">
        <v>21</v>
      </c>
      <c r="E15" s="233" t="s">
        <v>367</v>
      </c>
    </row>
    <row r="16" spans="2:21" ht="15" x14ac:dyDescent="0.2">
      <c r="B16" s="193"/>
      <c r="C16" s="194"/>
      <c r="D16" s="194"/>
      <c r="E16" s="194"/>
      <c r="F16" s="194"/>
    </row>
    <row r="17" spans="2:6" ht="15" x14ac:dyDescent="0.25">
      <c r="B17" s="191" t="s">
        <v>22</v>
      </c>
      <c r="C17" s="192"/>
      <c r="D17" s="192"/>
      <c r="E17" s="192"/>
    </row>
    <row r="18" spans="2:6" ht="5.25" customHeight="1" x14ac:dyDescent="0.25">
      <c r="B18" s="198"/>
    </row>
    <row r="19" spans="2:6" x14ac:dyDescent="0.2">
      <c r="B19" s="184" t="s">
        <v>172</v>
      </c>
    </row>
    <row r="20" spans="2:6" ht="45.95" customHeight="1" x14ac:dyDescent="0.2">
      <c r="B20" s="233"/>
      <c r="C20" s="506" t="s">
        <v>368</v>
      </c>
      <c r="D20" s="506"/>
      <c r="E20" s="506"/>
    </row>
    <row r="21" spans="2:6" ht="21" customHeight="1" x14ac:dyDescent="0.2">
      <c r="B21" s="188"/>
      <c r="C21" s="189"/>
    </row>
    <row r="22" spans="2:6" ht="21" customHeight="1" x14ac:dyDescent="0.25">
      <c r="B22" s="191" t="s">
        <v>25</v>
      </c>
      <c r="C22" s="192"/>
      <c r="D22" s="192"/>
      <c r="E22" s="192"/>
    </row>
    <row r="23" spans="2:6" ht="5.25" customHeight="1" x14ac:dyDescent="0.25">
      <c r="B23" s="198"/>
    </row>
    <row r="24" spans="2:6" x14ac:dyDescent="0.2">
      <c r="B24" s="186" t="s">
        <v>23</v>
      </c>
      <c r="C24" s="514" t="s">
        <v>369</v>
      </c>
      <c r="D24" s="514"/>
      <c r="E24" s="514"/>
      <c r="F24" s="185"/>
    </row>
    <row r="25" spans="2:6" x14ac:dyDescent="0.2">
      <c r="B25" s="186" t="s">
        <v>23</v>
      </c>
      <c r="C25" s="513" t="s">
        <v>370</v>
      </c>
      <c r="D25" s="513"/>
      <c r="E25" s="513"/>
      <c r="F25" s="185"/>
    </row>
    <row r="26" spans="2:6" x14ac:dyDescent="0.2">
      <c r="B26" s="186" t="s">
        <v>23</v>
      </c>
      <c r="C26" s="508" t="s">
        <v>371</v>
      </c>
      <c r="D26" s="508"/>
      <c r="E26" s="508"/>
      <c r="F26" s="185"/>
    </row>
    <row r="27" spans="2:6" x14ac:dyDescent="0.2"/>
    <row r="28" spans="2:6" ht="15" x14ac:dyDescent="0.25">
      <c r="B28" s="191" t="s">
        <v>26</v>
      </c>
      <c r="C28" s="192"/>
      <c r="D28" s="192"/>
      <c r="E28" s="192"/>
    </row>
    <row r="29" spans="2:6" ht="5.0999999999999996" customHeight="1" x14ac:dyDescent="0.2"/>
    <row r="30" spans="2:6" x14ac:dyDescent="0.2">
      <c r="B30" s="186" t="s">
        <v>23</v>
      </c>
      <c r="C30" s="509" t="s">
        <v>27</v>
      </c>
      <c r="D30" s="509"/>
      <c r="E30" s="509"/>
    </row>
    <row r="31" spans="2:6" x14ac:dyDescent="0.2">
      <c r="B31" s="186" t="s">
        <v>23</v>
      </c>
      <c r="C31" s="510" t="s">
        <v>168</v>
      </c>
      <c r="D31" s="510"/>
      <c r="E31" s="510"/>
    </row>
    <row r="32" spans="2:6" x14ac:dyDescent="0.2">
      <c r="B32" s="186" t="s">
        <v>23</v>
      </c>
      <c r="C32" s="510" t="s">
        <v>360</v>
      </c>
      <c r="D32" s="510"/>
      <c r="E32" s="510"/>
    </row>
    <row r="33" spans="2:5" x14ac:dyDescent="0.2"/>
    <row r="34" spans="2:5" ht="15" x14ac:dyDescent="0.25">
      <c r="B34" s="191" t="s">
        <v>28</v>
      </c>
      <c r="C34" s="192"/>
      <c r="D34" s="192"/>
      <c r="E34" s="192"/>
    </row>
    <row r="35" spans="2:5" ht="5.0999999999999996" customHeight="1" x14ac:dyDescent="0.2"/>
    <row r="36" spans="2:5" x14ac:dyDescent="0.2">
      <c r="B36" s="173" t="s">
        <v>437</v>
      </c>
    </row>
    <row r="37" spans="2:5" x14ac:dyDescent="0.2">
      <c r="B37" s="173" t="s">
        <v>29</v>
      </c>
    </row>
    <row r="38" spans="2:5" ht="3" customHeight="1" x14ac:dyDescent="0.2"/>
    <row r="39" spans="2:5" x14ac:dyDescent="0.2">
      <c r="C39" s="189" t="s">
        <v>30</v>
      </c>
      <c r="E39" s="187" t="s">
        <v>436</v>
      </c>
    </row>
    <row r="40" spans="2:5" x14ac:dyDescent="0.2">
      <c r="C40" s="189" t="s">
        <v>31</v>
      </c>
      <c r="E40" s="196" t="s">
        <v>344</v>
      </c>
    </row>
    <row r="41" spans="2:5" hidden="1" x14ac:dyDescent="0.2">
      <c r="C41" s="189" t="s">
        <v>32</v>
      </c>
      <c r="E41" s="197" t="s">
        <v>174</v>
      </c>
    </row>
    <row r="42" spans="2:5" ht="14.25" x14ac:dyDescent="0.2">
      <c r="E42" s="195"/>
    </row>
    <row r="43" spans="2:5" ht="3" customHeight="1" x14ac:dyDescent="0.2"/>
    <row r="44" spans="2:5" x14ac:dyDescent="0.2">
      <c r="C44" s="189" t="s">
        <v>33</v>
      </c>
      <c r="E44" s="173" t="s">
        <v>2</v>
      </c>
    </row>
    <row r="45" spans="2:5" x14ac:dyDescent="0.2">
      <c r="E45" s="173" t="s">
        <v>34</v>
      </c>
    </row>
    <row r="46" spans="2:5" hidden="1" x14ac:dyDescent="0.2">
      <c r="E46" s="173" t="s">
        <v>4</v>
      </c>
    </row>
    <row r="47" spans="2:5" x14ac:dyDescent="0.2">
      <c r="E47" s="173" t="s">
        <v>4</v>
      </c>
    </row>
    <row r="48" spans="2:5" x14ac:dyDescent="0.2"/>
    <row r="49" spans="2:5" ht="15" x14ac:dyDescent="0.25">
      <c r="B49" s="191" t="s">
        <v>35</v>
      </c>
      <c r="C49" s="192"/>
      <c r="D49" s="192"/>
      <c r="E49" s="192"/>
    </row>
    <row r="50" spans="2:5" ht="5.0999999999999996" customHeight="1" x14ac:dyDescent="0.2"/>
    <row r="51" spans="2:5" x14ac:dyDescent="0.2">
      <c r="B51" s="186" t="s">
        <v>23</v>
      </c>
      <c r="C51" s="173" t="s">
        <v>36</v>
      </c>
      <c r="E51" s="463">
        <v>46188</v>
      </c>
    </row>
    <row r="52" spans="2:5" x14ac:dyDescent="0.2">
      <c r="B52" s="186" t="s">
        <v>23</v>
      </c>
      <c r="C52" s="173" t="s">
        <v>37</v>
      </c>
      <c r="E52" s="463">
        <v>46195</v>
      </c>
    </row>
    <row r="53" spans="2:5" x14ac:dyDescent="0.2">
      <c r="B53" s="186" t="s">
        <v>23</v>
      </c>
      <c r="C53" s="173" t="s">
        <v>38</v>
      </c>
      <c r="E53" s="463">
        <v>46202</v>
      </c>
    </row>
    <row r="54" spans="2:5" x14ac:dyDescent="0.2">
      <c r="B54" s="186" t="s">
        <v>23</v>
      </c>
      <c r="C54" s="173" t="s">
        <v>438</v>
      </c>
      <c r="E54" s="463">
        <v>46220</v>
      </c>
    </row>
    <row r="55" spans="2:5" x14ac:dyDescent="0.2">
      <c r="B55" s="186" t="s">
        <v>23</v>
      </c>
      <c r="C55" s="173" t="s">
        <v>39</v>
      </c>
      <c r="E55" s="463">
        <v>46265</v>
      </c>
    </row>
    <row r="56" spans="2:5" x14ac:dyDescent="0.2">
      <c r="B56" s="186" t="s">
        <v>23</v>
      </c>
      <c r="C56" s="173" t="s">
        <v>40</v>
      </c>
      <c r="E56" s="463">
        <v>46388</v>
      </c>
    </row>
    <row r="57" spans="2:5" x14ac:dyDescent="0.2"/>
    <row r="58" spans="2:5" x14ac:dyDescent="0.2"/>
    <row r="59" spans="2:5" ht="15" x14ac:dyDescent="0.25">
      <c r="B59" s="191" t="s">
        <v>372</v>
      </c>
      <c r="C59" s="192"/>
      <c r="D59" s="192"/>
      <c r="E59" s="192"/>
    </row>
    <row r="60" spans="2:5" ht="5.0999999999999996" customHeight="1" x14ac:dyDescent="0.2"/>
    <row r="61" spans="2:5" ht="409.5" customHeight="1" x14ac:dyDescent="0.2">
      <c r="C61" s="511" t="s">
        <v>373</v>
      </c>
      <c r="D61" s="512"/>
      <c r="E61" s="512"/>
    </row>
    <row r="62" spans="2:5" ht="15" x14ac:dyDescent="0.25">
      <c r="B62" s="191" t="s">
        <v>341</v>
      </c>
      <c r="C62" s="192"/>
      <c r="D62" s="192"/>
      <c r="E62" s="192"/>
    </row>
    <row r="63" spans="2:5" ht="5.25" customHeight="1" x14ac:dyDescent="0.25">
      <c r="B63" s="198"/>
    </row>
    <row r="64" spans="2:5" ht="39" customHeight="1" x14ac:dyDescent="0.2">
      <c r="C64" s="507" t="s">
        <v>374</v>
      </c>
      <c r="D64" s="507"/>
      <c r="E64" s="507"/>
    </row>
    <row r="65" spans="2:7" x14ac:dyDescent="0.2">
      <c r="C65" s="190"/>
      <c r="D65" s="233"/>
      <c r="E65" s="233"/>
    </row>
    <row r="66" spans="2:7" ht="15" x14ac:dyDescent="0.25">
      <c r="B66" s="191" t="s">
        <v>345</v>
      </c>
      <c r="C66" s="192"/>
      <c r="D66" s="192"/>
      <c r="E66" s="192"/>
    </row>
    <row r="67" spans="2:7" ht="5.25" customHeight="1" x14ac:dyDescent="0.25">
      <c r="B67" s="198"/>
    </row>
    <row r="68" spans="2:7" x14ac:dyDescent="0.2">
      <c r="C68" s="507" t="s">
        <v>375</v>
      </c>
      <c r="D68" s="507"/>
      <c r="E68" s="507"/>
    </row>
    <row r="69" spans="2:7" x14ac:dyDescent="0.2">
      <c r="C69" s="507"/>
      <c r="D69" s="507"/>
      <c r="E69" s="507"/>
    </row>
    <row r="70" spans="2:7" x14ac:dyDescent="0.2">
      <c r="C70" s="507"/>
      <c r="D70" s="507"/>
      <c r="E70" s="507"/>
    </row>
    <row r="71" spans="2:7" x14ac:dyDescent="0.2">
      <c r="C71" s="507"/>
      <c r="D71" s="507"/>
      <c r="E71" s="507"/>
    </row>
    <row r="72" spans="2:7" x14ac:dyDescent="0.2">
      <c r="C72" s="507"/>
      <c r="D72" s="507"/>
      <c r="E72" s="507"/>
    </row>
    <row r="73" spans="2:7" x14ac:dyDescent="0.2">
      <c r="C73" s="507"/>
      <c r="D73" s="507"/>
      <c r="E73" s="507"/>
    </row>
    <row r="74" spans="2:7" ht="244.5" customHeight="1" x14ac:dyDescent="0.2">
      <c r="C74" s="507"/>
      <c r="D74" s="507"/>
      <c r="E74" s="507"/>
      <c r="F74" s="515" t="s">
        <v>24</v>
      </c>
      <c r="G74" s="515"/>
    </row>
    <row r="75" spans="2:7" ht="15" x14ac:dyDescent="0.25">
      <c r="B75" s="191" t="s">
        <v>342</v>
      </c>
      <c r="C75" s="192"/>
      <c r="D75" s="192"/>
      <c r="E75" s="192"/>
    </row>
    <row r="76" spans="2:7" ht="4.5" customHeight="1" x14ac:dyDescent="0.25">
      <c r="B76" s="198"/>
    </row>
    <row r="77" spans="2:7" ht="18" customHeight="1" x14ac:dyDescent="0.2">
      <c r="C77" s="507" t="s">
        <v>343</v>
      </c>
      <c r="D77" s="507"/>
      <c r="E77" s="507"/>
    </row>
    <row r="78" spans="2:7" x14ac:dyDescent="0.2">
      <c r="C78" s="452"/>
      <c r="D78" s="233"/>
      <c r="E78" s="233"/>
    </row>
    <row r="79" spans="2:7" x14ac:dyDescent="0.2">
      <c r="C79" s="190"/>
      <c r="D79" s="233"/>
      <c r="E79" s="233"/>
    </row>
    <row r="80" spans="2:7" hidden="1" x14ac:dyDescent="0.2">
      <c r="C80" s="190"/>
      <c r="D80" s="233"/>
      <c r="E80" s="233"/>
    </row>
    <row r="85" x14ac:dyDescent="0.2"/>
    <row r="87" x14ac:dyDescent="0.2"/>
    <row r="88" x14ac:dyDescent="0.2"/>
    <row r="89" x14ac:dyDescent="0.2"/>
  </sheetData>
  <mergeCells count="12">
    <mergeCell ref="C77:E77"/>
    <mergeCell ref="C32:E32"/>
    <mergeCell ref="C25:E25"/>
    <mergeCell ref="C24:E24"/>
    <mergeCell ref="F74:G74"/>
    <mergeCell ref="C68:E74"/>
    <mergeCell ref="C20:E20"/>
    <mergeCell ref="C64:E64"/>
    <mergeCell ref="C26:E26"/>
    <mergeCell ref="C30:E30"/>
    <mergeCell ref="C31:E31"/>
    <mergeCell ref="C61:E61"/>
  </mergeCells>
  <pageMargins left="0.7" right="0.7" top="0.75" bottom="0.75" header="0.3" footer="0.3"/>
  <pageSetup scale="38"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B3702-B60A-4E22-A84F-DC05BE95A5CA}">
  <dimension ref="A1:F107"/>
  <sheetViews>
    <sheetView showGridLines="0" zoomScale="140" zoomScaleNormal="140" workbookViewId="0">
      <selection activeCell="E13" sqref="E13"/>
    </sheetView>
  </sheetViews>
  <sheetFormatPr defaultColWidth="0" defaultRowHeight="12.75" customHeight="1" zeroHeight="1" x14ac:dyDescent="0.2"/>
  <cols>
    <col min="1" max="1" width="3.140625" style="24" customWidth="1"/>
    <col min="2" max="2" width="8" style="24" customWidth="1"/>
    <col min="3" max="3" width="65" style="24" customWidth="1"/>
    <col min="4" max="6" width="8" style="24" customWidth="1"/>
    <col min="7" max="7" width="8" style="24" hidden="1" customWidth="1"/>
    <col min="8" max="16384" width="8" style="24" hidden="1"/>
  </cols>
  <sheetData>
    <row r="1" spans="2:5" x14ac:dyDescent="0.2"/>
    <row r="2" spans="2:5" ht="15.75" x14ac:dyDescent="0.25">
      <c r="B2" s="172" t="s">
        <v>7</v>
      </c>
      <c r="C2" s="199"/>
      <c r="D2" s="199"/>
      <c r="E2" s="199"/>
    </row>
    <row r="3" spans="2:5" ht="5.0999999999999996" customHeight="1" x14ac:dyDescent="0.2">
      <c r="C3" s="25"/>
      <c r="D3" s="25"/>
    </row>
    <row r="4" spans="2:5" ht="5.0999999999999996" customHeight="1" x14ac:dyDescent="0.2">
      <c r="C4" s="25"/>
      <c r="D4" s="25"/>
    </row>
    <row r="5" spans="2:5" ht="20.100000000000001" customHeight="1" x14ac:dyDescent="0.2">
      <c r="B5" s="200" t="s">
        <v>376</v>
      </c>
      <c r="C5" s="25"/>
      <c r="D5" s="25"/>
    </row>
    <row r="6" spans="2:5" ht="20.100000000000001" customHeight="1" x14ac:dyDescent="0.2">
      <c r="B6" s="26"/>
      <c r="C6" s="25"/>
      <c r="D6" s="25"/>
    </row>
    <row r="7" spans="2:5" x14ac:dyDescent="0.2">
      <c r="B7" s="200" t="s">
        <v>41</v>
      </c>
    </row>
    <row r="8" spans="2:5" x14ac:dyDescent="0.2">
      <c r="C8" s="452"/>
      <c r="D8" s="27"/>
    </row>
    <row r="9" spans="2:5" x14ac:dyDescent="0.2">
      <c r="C9" s="15"/>
      <c r="D9" s="27"/>
    </row>
    <row r="10" spans="2:5" x14ac:dyDescent="0.2">
      <c r="B10" s="200" t="s">
        <v>42</v>
      </c>
    </row>
    <row r="11" spans="2:5" x14ac:dyDescent="0.2">
      <c r="C11" s="452"/>
      <c r="D11" s="27"/>
    </row>
    <row r="12" spans="2:5" x14ac:dyDescent="0.2">
      <c r="C12" s="15"/>
      <c r="D12" s="27"/>
    </row>
    <row r="13" spans="2:5" x14ac:dyDescent="0.2">
      <c r="B13" s="200" t="s">
        <v>43</v>
      </c>
    </row>
    <row r="14" spans="2:5" x14ac:dyDescent="0.2">
      <c r="C14" s="453"/>
      <c r="D14" s="28"/>
    </row>
    <row r="15" spans="2:5" x14ac:dyDescent="0.2">
      <c r="C15" s="15"/>
      <c r="D15" s="28"/>
    </row>
    <row r="16" spans="2:5" x14ac:dyDescent="0.2">
      <c r="B16" s="200" t="s">
        <v>435</v>
      </c>
    </row>
    <row r="17" spans="2:4" x14ac:dyDescent="0.2">
      <c r="C17" s="454"/>
      <c r="D17" s="29"/>
    </row>
    <row r="18" spans="2:4" x14ac:dyDescent="0.2">
      <c r="C18" s="15"/>
      <c r="D18" s="29"/>
    </row>
    <row r="19" spans="2:4" x14ac:dyDescent="0.2">
      <c r="B19" s="200" t="s">
        <v>44</v>
      </c>
    </row>
    <row r="20" spans="2:4" x14ac:dyDescent="0.2">
      <c r="C20" s="452"/>
      <c r="D20" s="27"/>
    </row>
    <row r="21" spans="2:4" x14ac:dyDescent="0.2"/>
    <row r="22" spans="2:4" x14ac:dyDescent="0.2"/>
    <row r="23" spans="2:4" hidden="1" x14ac:dyDescent="0.2">
      <c r="B23" s="30"/>
      <c r="C23" s="22"/>
      <c r="D23" s="22"/>
    </row>
    <row r="24" spans="2:4" hidden="1" x14ac:dyDescent="0.2">
      <c r="B24" s="30"/>
      <c r="C24" s="22"/>
      <c r="D24" s="22"/>
    </row>
    <row r="25" spans="2:4" hidden="1" x14ac:dyDescent="0.2">
      <c r="B25" s="30"/>
      <c r="C25" s="22"/>
      <c r="D25" s="22"/>
    </row>
    <row r="26" spans="2:4" hidden="1" x14ac:dyDescent="0.2">
      <c r="B26" s="30"/>
    </row>
    <row r="27" spans="2:4" hidden="1" x14ac:dyDescent="0.2">
      <c r="B27" s="30"/>
    </row>
    <row r="28" spans="2:4" hidden="1" x14ac:dyDescent="0.2">
      <c r="B28" s="30"/>
    </row>
    <row r="29" spans="2:4" hidden="1" x14ac:dyDescent="0.2">
      <c r="B29" s="30"/>
    </row>
    <row r="30" spans="2:4" hidden="1" x14ac:dyDescent="0.2">
      <c r="B30" s="30"/>
    </row>
    <row r="31" spans="2:4" hidden="1" x14ac:dyDescent="0.2">
      <c r="B31" s="30"/>
    </row>
    <row r="32" spans="2:4" hidden="1" x14ac:dyDescent="0.2">
      <c r="B32" s="30"/>
    </row>
    <row r="33" spans="2:2" hidden="1" x14ac:dyDescent="0.2">
      <c r="B33" s="30"/>
    </row>
    <row r="34" spans="2:2" hidden="1" x14ac:dyDescent="0.2">
      <c r="B34" s="30"/>
    </row>
    <row r="35" spans="2:2" hidden="1" x14ac:dyDescent="0.2">
      <c r="B35" s="30"/>
    </row>
    <row r="36" spans="2:2" hidden="1" x14ac:dyDescent="0.2">
      <c r="B36" s="30"/>
    </row>
    <row r="37" spans="2:2" hidden="1" x14ac:dyDescent="0.2">
      <c r="B37" s="30"/>
    </row>
    <row r="38" spans="2:2" hidden="1" x14ac:dyDescent="0.2">
      <c r="B38" s="30"/>
    </row>
    <row r="39" spans="2:2" hidden="1" x14ac:dyDescent="0.2">
      <c r="B39" s="30"/>
    </row>
    <row r="40" spans="2:2" hidden="1" x14ac:dyDescent="0.2">
      <c r="B40" s="30"/>
    </row>
    <row r="41" spans="2:2" hidden="1" x14ac:dyDescent="0.2">
      <c r="B41" s="30"/>
    </row>
    <row r="42" spans="2:2" hidden="1" x14ac:dyDescent="0.2">
      <c r="B42" s="30"/>
    </row>
    <row r="43" spans="2:2" hidden="1" x14ac:dyDescent="0.2">
      <c r="B43" s="30"/>
    </row>
    <row r="44" spans="2:2" hidden="1" x14ac:dyDescent="0.2">
      <c r="B44" s="30"/>
    </row>
    <row r="45" spans="2:2" hidden="1" x14ac:dyDescent="0.2">
      <c r="B45" s="30"/>
    </row>
    <row r="46" spans="2:2" hidden="1" x14ac:dyDescent="0.2">
      <c r="B46" s="30"/>
    </row>
    <row r="47" spans="2:2" hidden="1" x14ac:dyDescent="0.2">
      <c r="B47" s="30"/>
    </row>
    <row r="48" spans="2:2" hidden="1" x14ac:dyDescent="0.2">
      <c r="B48" s="30"/>
    </row>
    <row r="49" spans="2:2" hidden="1" x14ac:dyDescent="0.2">
      <c r="B49" s="30"/>
    </row>
    <row r="50" spans="2:2" hidden="1" x14ac:dyDescent="0.2">
      <c r="B50" s="30"/>
    </row>
    <row r="51" spans="2:2" hidden="1" x14ac:dyDescent="0.2">
      <c r="B51" s="30"/>
    </row>
    <row r="52" spans="2:2" hidden="1" x14ac:dyDescent="0.2">
      <c r="B52" s="30"/>
    </row>
    <row r="53" spans="2:2" hidden="1" x14ac:dyDescent="0.2">
      <c r="B53" s="30"/>
    </row>
    <row r="54" spans="2:2" hidden="1" x14ac:dyDescent="0.2">
      <c r="B54" s="30"/>
    </row>
    <row r="55" spans="2:2" hidden="1" x14ac:dyDescent="0.2">
      <c r="B55" s="30"/>
    </row>
    <row r="56" spans="2:2" hidden="1" x14ac:dyDescent="0.2">
      <c r="B56" s="30"/>
    </row>
    <row r="57" spans="2:2" hidden="1" x14ac:dyDescent="0.2">
      <c r="B57" s="30"/>
    </row>
    <row r="58" spans="2:2" hidden="1" x14ac:dyDescent="0.2">
      <c r="B58" s="30"/>
    </row>
    <row r="59" spans="2:2" hidden="1" x14ac:dyDescent="0.2">
      <c r="B59" s="30"/>
    </row>
    <row r="60" spans="2:2" hidden="1" x14ac:dyDescent="0.2">
      <c r="B60" s="30"/>
    </row>
    <row r="61" spans="2:2" hidden="1" x14ac:dyDescent="0.2">
      <c r="B61" s="30"/>
    </row>
    <row r="62" spans="2:2" hidden="1" x14ac:dyDescent="0.2">
      <c r="B62" s="30"/>
    </row>
    <row r="63" spans="2:2" hidden="1" x14ac:dyDescent="0.2">
      <c r="B63" s="30"/>
    </row>
    <row r="64" spans="2:2" hidden="1" x14ac:dyDescent="0.2">
      <c r="B64" s="30"/>
    </row>
    <row r="65" spans="2:2" hidden="1" x14ac:dyDescent="0.2">
      <c r="B65" s="30"/>
    </row>
    <row r="66" spans="2:2" hidden="1" x14ac:dyDescent="0.2">
      <c r="B66" s="30"/>
    </row>
    <row r="67" spans="2:2" hidden="1" x14ac:dyDescent="0.2">
      <c r="B67" s="30"/>
    </row>
    <row r="68" spans="2:2" hidden="1" x14ac:dyDescent="0.2">
      <c r="B68" s="30"/>
    </row>
    <row r="69" spans="2:2" hidden="1" x14ac:dyDescent="0.2">
      <c r="B69" s="30"/>
    </row>
    <row r="70" spans="2:2" hidden="1" x14ac:dyDescent="0.2">
      <c r="B70" s="30"/>
    </row>
    <row r="71" spans="2:2" hidden="1" x14ac:dyDescent="0.2">
      <c r="B71" s="30"/>
    </row>
    <row r="72" spans="2:2" hidden="1" x14ac:dyDescent="0.2">
      <c r="B72" s="30"/>
    </row>
    <row r="73" spans="2:2" hidden="1" x14ac:dyDescent="0.2">
      <c r="B73" s="30"/>
    </row>
    <row r="74" spans="2:2" hidden="1" x14ac:dyDescent="0.2">
      <c r="B74" s="30"/>
    </row>
    <row r="75" spans="2:2" hidden="1" x14ac:dyDescent="0.2">
      <c r="B75" s="30"/>
    </row>
    <row r="76" spans="2:2" hidden="1" x14ac:dyDescent="0.2">
      <c r="B76" s="30"/>
    </row>
    <row r="77" spans="2:2" hidden="1" x14ac:dyDescent="0.2">
      <c r="B77" s="30"/>
    </row>
    <row r="78" spans="2:2" hidden="1" x14ac:dyDescent="0.2">
      <c r="B78" s="30"/>
    </row>
    <row r="79" spans="2:2" hidden="1" x14ac:dyDescent="0.2">
      <c r="B79" s="30"/>
    </row>
    <row r="80" spans="2:2" hidden="1" x14ac:dyDescent="0.2">
      <c r="B80" s="30"/>
    </row>
    <row r="81" spans="2:2" hidden="1" x14ac:dyDescent="0.2">
      <c r="B81" s="30"/>
    </row>
    <row r="82" spans="2:2" hidden="1" x14ac:dyDescent="0.2">
      <c r="B82" s="30"/>
    </row>
    <row r="83" spans="2:2" hidden="1" x14ac:dyDescent="0.2">
      <c r="B83" s="30"/>
    </row>
    <row r="84" spans="2:2" hidden="1" x14ac:dyDescent="0.2">
      <c r="B84" s="30"/>
    </row>
    <row r="85" spans="2:2" hidden="1" x14ac:dyDescent="0.2">
      <c r="B85" s="30"/>
    </row>
    <row r="86" spans="2:2" hidden="1" x14ac:dyDescent="0.2">
      <c r="B86" s="30"/>
    </row>
    <row r="87" spans="2:2" hidden="1" x14ac:dyDescent="0.2">
      <c r="B87" s="30"/>
    </row>
    <row r="88" spans="2:2" hidden="1" x14ac:dyDescent="0.2">
      <c r="B88" s="30"/>
    </row>
    <row r="89" spans="2:2" hidden="1" x14ac:dyDescent="0.2">
      <c r="B89" s="30"/>
    </row>
    <row r="90" spans="2:2" hidden="1" x14ac:dyDescent="0.2">
      <c r="B90" s="30"/>
    </row>
    <row r="91" spans="2:2" hidden="1" x14ac:dyDescent="0.2">
      <c r="B91" s="30"/>
    </row>
    <row r="92" spans="2:2" hidden="1" x14ac:dyDescent="0.2">
      <c r="B92" s="30"/>
    </row>
    <row r="93" spans="2:2" hidden="1" x14ac:dyDescent="0.2">
      <c r="B93" s="30"/>
    </row>
    <row r="94" spans="2:2" hidden="1" x14ac:dyDescent="0.2">
      <c r="B94" s="30"/>
    </row>
    <row r="95" spans="2:2" hidden="1" x14ac:dyDescent="0.2">
      <c r="B95" s="30"/>
    </row>
    <row r="96" spans="2:2" hidden="1" x14ac:dyDescent="0.2">
      <c r="B96" s="30"/>
    </row>
    <row r="97" spans="2:2" hidden="1" x14ac:dyDescent="0.2">
      <c r="B97" s="30"/>
    </row>
    <row r="98" spans="2:2" hidden="1" x14ac:dyDescent="0.2">
      <c r="B98" s="30"/>
    </row>
    <row r="99" spans="2:2" hidden="1" x14ac:dyDescent="0.2">
      <c r="B99" s="30"/>
    </row>
    <row r="100" spans="2:2" hidden="1" x14ac:dyDescent="0.2">
      <c r="B100" s="30"/>
    </row>
    <row r="101" spans="2:2" hidden="1" x14ac:dyDescent="0.2">
      <c r="B101" s="30"/>
    </row>
    <row r="102" spans="2:2" hidden="1" x14ac:dyDescent="0.2">
      <c r="B102" s="30"/>
    </row>
    <row r="103" spans="2:2" hidden="1" x14ac:dyDescent="0.2">
      <c r="B103" s="30"/>
    </row>
    <row r="104" spans="2:2" hidden="1" x14ac:dyDescent="0.2">
      <c r="B104" s="30"/>
    </row>
    <row r="105" spans="2:2" hidden="1" x14ac:dyDescent="0.2"/>
    <row r="106" spans="2:2" hidden="1" x14ac:dyDescent="0.2"/>
    <row r="107" spans="2:2" hidden="1" x14ac:dyDescent="0.2"/>
  </sheetData>
  <pageMargins left="0.7" right="0.7" top="0.75" bottom="0.75" header="0.3" footer="0.3"/>
  <pageSetup scale="7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677E6-DD23-4981-B965-C6EA10DB9D77}">
  <dimension ref="B1:XFC23"/>
  <sheetViews>
    <sheetView showGridLines="0" topLeftCell="A18" zoomScale="130" zoomScaleNormal="130" workbookViewId="0">
      <selection activeCell="B15" sqref="B15"/>
    </sheetView>
  </sheetViews>
  <sheetFormatPr defaultColWidth="0" defaultRowHeight="11.25" zeroHeight="1" x14ac:dyDescent="0.2"/>
  <cols>
    <col min="1" max="1" width="2.85546875" style="15" customWidth="1"/>
    <col min="2" max="2" width="114.5703125" style="15" customWidth="1"/>
    <col min="3" max="3" width="10.42578125" style="15" customWidth="1"/>
    <col min="4" max="4" width="11.140625" style="15" customWidth="1"/>
    <col min="5" max="5" width="92.7109375" style="15" customWidth="1"/>
    <col min="6" max="473" width="0" style="15" hidden="1" customWidth="1"/>
    <col min="474" max="16383" width="9.140625" style="15" hidden="1"/>
    <col min="16384" max="16384" width="2.140625" style="15" customWidth="1"/>
  </cols>
  <sheetData>
    <row r="1" spans="2:15" ht="3.95" customHeight="1" x14ac:dyDescent="0.2"/>
    <row r="2" spans="2:15" ht="15.75" x14ac:dyDescent="0.25">
      <c r="B2" s="172" t="s">
        <v>9</v>
      </c>
      <c r="C2" s="172"/>
      <c r="D2" s="172"/>
      <c r="E2" s="172"/>
    </row>
    <row r="3" spans="2:15" x14ac:dyDescent="0.2"/>
    <row r="4" spans="2:15" ht="57.6" customHeight="1" x14ac:dyDescent="0.2">
      <c r="B4" s="190" t="s">
        <v>377</v>
      </c>
      <c r="C4" s="31"/>
      <c r="D4" s="31"/>
    </row>
    <row r="7" spans="2:15" ht="9" customHeight="1" x14ac:dyDescent="0.2">
      <c r="C7" s="516"/>
      <c r="D7" s="516"/>
      <c r="E7" s="516"/>
      <c r="F7" s="516"/>
      <c r="G7" s="516"/>
      <c r="H7" s="516"/>
      <c r="I7" s="516"/>
      <c r="J7" s="516"/>
      <c r="K7" s="516"/>
      <c r="L7" s="516"/>
      <c r="M7" s="516"/>
      <c r="N7" s="516"/>
      <c r="O7" s="516"/>
    </row>
    <row r="8" spans="2:15" ht="15" customHeight="1" x14ac:dyDescent="0.2">
      <c r="B8" s="209" t="s">
        <v>9</v>
      </c>
      <c r="C8" s="202" t="s">
        <v>45</v>
      </c>
      <c r="D8" s="202" t="s">
        <v>46</v>
      </c>
      <c r="E8" s="202" t="s">
        <v>47</v>
      </c>
      <c r="F8" s="32" t="s">
        <v>24</v>
      </c>
    </row>
    <row r="9" spans="2:15" s="201" customFormat="1" ht="12" customHeight="1" x14ac:dyDescent="0.2">
      <c r="B9" s="205" t="s">
        <v>439</v>
      </c>
      <c r="C9" s="206"/>
      <c r="D9" s="206"/>
      <c r="E9" s="206"/>
    </row>
    <row r="10" spans="2:15" s="201" customFormat="1" ht="23.45" customHeight="1" x14ac:dyDescent="0.2">
      <c r="B10" s="205" t="s">
        <v>347</v>
      </c>
      <c r="C10" s="206"/>
      <c r="D10" s="206"/>
      <c r="E10" s="206"/>
    </row>
    <row r="11" spans="2:15" s="201" customFormat="1" ht="22.5" x14ac:dyDescent="0.2">
      <c r="B11" s="205" t="s">
        <v>176</v>
      </c>
      <c r="C11" s="206"/>
      <c r="D11" s="206"/>
      <c r="E11" s="206"/>
    </row>
    <row r="12" spans="2:15" s="201" customFormat="1" ht="12" customHeight="1" x14ac:dyDescent="0.2">
      <c r="B12" s="205" t="s">
        <v>48</v>
      </c>
      <c r="C12" s="206"/>
      <c r="D12" s="206"/>
      <c r="E12" s="206"/>
    </row>
    <row r="13" spans="2:15" s="201" customFormat="1" ht="12" customHeight="1" x14ac:dyDescent="0.2">
      <c r="B13" s="205" t="s">
        <v>49</v>
      </c>
      <c r="C13" s="206"/>
      <c r="D13" s="206"/>
      <c r="E13" s="206"/>
    </row>
    <row r="14" spans="2:15" s="201" customFormat="1" ht="12" customHeight="1" x14ac:dyDescent="0.2">
      <c r="B14" s="205" t="s">
        <v>170</v>
      </c>
      <c r="C14" s="206"/>
      <c r="D14" s="206"/>
      <c r="E14" s="206"/>
    </row>
    <row r="15" spans="2:15" s="201" customFormat="1" ht="31.5" customHeight="1" x14ac:dyDescent="0.2">
      <c r="B15" s="205" t="s">
        <v>378</v>
      </c>
      <c r="C15" s="206"/>
      <c r="D15" s="206"/>
      <c r="E15" s="206"/>
    </row>
    <row r="16" spans="2:15" s="201" customFormat="1" x14ac:dyDescent="0.2">
      <c r="B16" s="205" t="s">
        <v>379</v>
      </c>
      <c r="C16" s="206"/>
      <c r="D16" s="206"/>
      <c r="E16" s="206"/>
    </row>
    <row r="17" spans="2:5" s="201" customFormat="1" ht="12" customHeight="1" x14ac:dyDescent="0.2">
      <c r="B17" s="207" t="s">
        <v>184</v>
      </c>
      <c r="C17" s="206"/>
      <c r="D17" s="206"/>
      <c r="E17" s="206"/>
    </row>
    <row r="18" spans="2:5" s="201" customFormat="1" ht="22.5" x14ac:dyDescent="0.2">
      <c r="B18" s="208" t="s">
        <v>177</v>
      </c>
      <c r="C18" s="206"/>
      <c r="D18" s="206"/>
      <c r="E18" s="206"/>
    </row>
    <row r="19" spans="2:5" s="201" customFormat="1" ht="67.5" x14ac:dyDescent="0.2">
      <c r="B19" s="207" t="s">
        <v>380</v>
      </c>
      <c r="C19" s="206"/>
      <c r="D19" s="206"/>
      <c r="E19" s="206"/>
    </row>
    <row r="20" spans="2:5" s="201" customFormat="1" ht="99.6" customHeight="1" x14ac:dyDescent="0.2">
      <c r="B20" s="208" t="s">
        <v>381</v>
      </c>
      <c r="C20" s="206"/>
      <c r="D20" s="206"/>
      <c r="E20" s="206"/>
    </row>
    <row r="21" spans="2:5" x14ac:dyDescent="0.2"/>
    <row r="22" spans="2:5" x14ac:dyDescent="0.2"/>
    <row r="23" spans="2:5" x14ac:dyDescent="0.2"/>
  </sheetData>
  <mergeCells count="1">
    <mergeCell ref="C7:O7"/>
  </mergeCells>
  <pageMargins left="0.7" right="0.7" top="0.75" bottom="0.75" header="0.3" footer="0.3"/>
  <pageSetup scale="9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C5A9D-E259-4E90-BCDE-EDE884751C65}">
  <dimension ref="A1:V107"/>
  <sheetViews>
    <sheetView topLeftCell="A82" zoomScale="130" zoomScaleNormal="130" workbookViewId="0">
      <selection activeCell="C2" sqref="C2"/>
    </sheetView>
  </sheetViews>
  <sheetFormatPr defaultColWidth="0" defaultRowHeight="12.75" zeroHeight="1" x14ac:dyDescent="0.2"/>
  <cols>
    <col min="1" max="1" width="2.42578125" style="55" customWidth="1"/>
    <col min="2" max="2" width="6" style="51" customWidth="1"/>
    <col min="3" max="3" width="91.42578125" style="39" customWidth="1"/>
    <col min="4" max="4" width="76.42578125" style="38" customWidth="1"/>
    <col min="5" max="5" width="3.85546875" style="35" customWidth="1"/>
    <col min="6" max="22" width="0" style="36" hidden="1" customWidth="1"/>
    <col min="23" max="16384" width="9.140625" style="40" hidden="1"/>
  </cols>
  <sheetData>
    <row r="1" spans="1:22" s="37" customFormat="1" x14ac:dyDescent="0.2">
      <c r="A1" s="55"/>
      <c r="B1" s="33"/>
      <c r="C1" s="34"/>
      <c r="D1" s="34"/>
      <c r="E1" s="35"/>
      <c r="F1" s="36"/>
      <c r="G1" s="36"/>
      <c r="H1" s="36"/>
      <c r="I1" s="36"/>
      <c r="J1" s="36"/>
      <c r="K1" s="36"/>
      <c r="L1" s="36"/>
      <c r="M1" s="36"/>
      <c r="N1" s="36"/>
      <c r="O1" s="36"/>
      <c r="P1" s="36"/>
      <c r="Q1" s="36"/>
      <c r="R1" s="36"/>
      <c r="S1" s="36"/>
      <c r="T1" s="36"/>
      <c r="U1" s="36"/>
      <c r="V1" s="36"/>
    </row>
    <row r="2" spans="1:22" s="37" customFormat="1" ht="15.75" x14ac:dyDescent="0.25">
      <c r="A2" s="55"/>
      <c r="B2" s="210" t="s">
        <v>10</v>
      </c>
      <c r="C2" s="211"/>
      <c r="D2" s="211"/>
      <c r="E2" s="35"/>
      <c r="F2" s="36"/>
      <c r="G2" s="36"/>
      <c r="H2" s="36"/>
      <c r="I2" s="36"/>
      <c r="J2" s="36"/>
      <c r="K2" s="36"/>
      <c r="L2" s="36"/>
      <c r="M2" s="36"/>
      <c r="N2" s="36"/>
      <c r="O2" s="36"/>
      <c r="P2" s="36"/>
      <c r="Q2" s="36"/>
      <c r="R2" s="36"/>
      <c r="S2" s="36"/>
      <c r="T2" s="36"/>
      <c r="U2" s="36"/>
      <c r="V2" s="36"/>
    </row>
    <row r="3" spans="1:22" s="37" customFormat="1" x14ac:dyDescent="0.2">
      <c r="A3" s="55"/>
      <c r="B3" s="33"/>
      <c r="C3" s="33"/>
      <c r="D3" s="38"/>
      <c r="E3" s="35"/>
      <c r="F3" s="36"/>
      <c r="G3" s="36"/>
      <c r="H3" s="36"/>
      <c r="I3" s="36"/>
      <c r="J3" s="36"/>
      <c r="K3" s="36"/>
      <c r="L3" s="36"/>
      <c r="M3" s="36"/>
      <c r="N3" s="36"/>
      <c r="O3" s="36"/>
      <c r="P3" s="36"/>
      <c r="Q3" s="36"/>
      <c r="R3" s="36"/>
      <c r="S3" s="36"/>
      <c r="T3" s="36"/>
      <c r="U3" s="36"/>
      <c r="V3" s="36"/>
    </row>
    <row r="4" spans="1:22" s="37" customFormat="1" x14ac:dyDescent="0.2">
      <c r="A4" s="55"/>
      <c r="B4" s="295" t="s">
        <v>434</v>
      </c>
      <c r="C4" s="212"/>
      <c r="D4" s="213"/>
      <c r="E4" s="35"/>
      <c r="F4" s="36"/>
      <c r="G4" s="36"/>
      <c r="H4" s="36"/>
      <c r="I4" s="36"/>
      <c r="J4" s="36"/>
      <c r="K4" s="36"/>
      <c r="L4" s="36"/>
      <c r="M4" s="36"/>
      <c r="N4" s="36"/>
      <c r="O4" s="36"/>
      <c r="P4" s="36"/>
      <c r="Q4" s="36"/>
      <c r="R4" s="36"/>
      <c r="S4" s="36"/>
      <c r="T4" s="36"/>
      <c r="U4" s="36"/>
      <c r="V4" s="36"/>
    </row>
    <row r="5" spans="1:22" x14ac:dyDescent="0.2">
      <c r="B5" s="38"/>
    </row>
    <row r="6" spans="1:22" s="41" customFormat="1" ht="17.25" customHeight="1" x14ac:dyDescent="0.2">
      <c r="B6" s="521" t="s">
        <v>50</v>
      </c>
      <c r="C6" s="521"/>
      <c r="D6" s="221" t="s">
        <v>51</v>
      </c>
      <c r="E6" s="42"/>
      <c r="F6" s="36"/>
      <c r="G6" s="36"/>
      <c r="H6" s="36"/>
      <c r="I6" s="36"/>
      <c r="J6" s="36"/>
      <c r="K6" s="36"/>
      <c r="L6" s="36"/>
      <c r="M6" s="36"/>
      <c r="N6" s="36"/>
      <c r="O6" s="36"/>
      <c r="P6" s="36"/>
      <c r="Q6" s="36"/>
      <c r="R6" s="36"/>
      <c r="S6" s="36"/>
      <c r="T6" s="36"/>
      <c r="U6" s="36"/>
      <c r="V6" s="36"/>
    </row>
    <row r="7" spans="1:22" s="41" customFormat="1" ht="15.75" x14ac:dyDescent="0.2">
      <c r="B7" s="202" t="s">
        <v>52</v>
      </c>
      <c r="C7" s="202"/>
      <c r="D7" s="203"/>
      <c r="E7" s="42"/>
      <c r="F7" s="36"/>
      <c r="G7" s="36"/>
      <c r="H7" s="36"/>
      <c r="I7" s="36"/>
      <c r="J7" s="36"/>
      <c r="K7" s="36"/>
      <c r="L7" s="36"/>
      <c r="M7" s="36"/>
      <c r="N7" s="36"/>
      <c r="O7" s="36"/>
      <c r="P7" s="36"/>
      <c r="Q7" s="36"/>
      <c r="R7" s="36"/>
      <c r="S7" s="36"/>
      <c r="T7" s="36"/>
      <c r="U7" s="36"/>
      <c r="V7" s="36"/>
    </row>
    <row r="8" spans="1:22" s="41" customFormat="1" ht="15.75" x14ac:dyDescent="0.2">
      <c r="B8" s="204">
        <v>1</v>
      </c>
      <c r="C8" s="205" t="s">
        <v>382</v>
      </c>
      <c r="D8" s="206"/>
      <c r="E8" s="42"/>
      <c r="F8" s="36"/>
      <c r="G8" s="36"/>
      <c r="H8" s="36"/>
      <c r="I8" s="36"/>
      <c r="J8" s="36"/>
      <c r="K8" s="36"/>
      <c r="L8" s="36"/>
      <c r="M8" s="36"/>
      <c r="N8" s="36"/>
      <c r="O8" s="36"/>
      <c r="P8" s="36"/>
      <c r="Q8" s="36"/>
      <c r="R8" s="36"/>
      <c r="S8" s="36"/>
      <c r="T8" s="36"/>
      <c r="U8" s="36"/>
      <c r="V8" s="36"/>
    </row>
    <row r="9" spans="1:22" s="41" customFormat="1" ht="15.75" x14ac:dyDescent="0.2">
      <c r="B9" s="204">
        <f>B8+1</f>
        <v>2</v>
      </c>
      <c r="C9" s="214" t="s">
        <v>383</v>
      </c>
      <c r="D9" s="206"/>
      <c r="E9" s="42"/>
      <c r="F9" s="36"/>
      <c r="G9" s="36"/>
      <c r="H9" s="36"/>
      <c r="I9" s="36"/>
      <c r="J9" s="36"/>
      <c r="K9" s="36"/>
      <c r="L9" s="36"/>
      <c r="M9" s="36"/>
      <c r="N9" s="36"/>
      <c r="O9" s="36"/>
      <c r="P9" s="36"/>
      <c r="Q9" s="36"/>
      <c r="R9" s="36"/>
      <c r="S9" s="36"/>
      <c r="T9" s="36"/>
      <c r="U9" s="36"/>
      <c r="V9" s="36"/>
    </row>
    <row r="10" spans="1:22" s="41" customFormat="1" ht="15.75" x14ac:dyDescent="0.2">
      <c r="B10" s="296" t="s">
        <v>60</v>
      </c>
      <c r="C10" s="214" t="s">
        <v>61</v>
      </c>
      <c r="D10" s="206"/>
      <c r="E10" s="42"/>
      <c r="F10" s="36"/>
      <c r="G10" s="36"/>
      <c r="H10" s="36"/>
      <c r="I10" s="36"/>
      <c r="J10" s="36"/>
      <c r="K10" s="36"/>
      <c r="L10" s="36"/>
      <c r="M10" s="36"/>
      <c r="N10" s="36"/>
      <c r="O10" s="36"/>
      <c r="P10" s="36"/>
      <c r="Q10" s="36"/>
      <c r="R10" s="36"/>
      <c r="S10" s="36"/>
      <c r="T10" s="36"/>
      <c r="U10" s="36"/>
      <c r="V10" s="36"/>
    </row>
    <row r="11" spans="1:22" s="41" customFormat="1" ht="15.75" x14ac:dyDescent="0.2">
      <c r="B11" s="204">
        <f>B9+1</f>
        <v>3</v>
      </c>
      <c r="C11" s="214" t="s">
        <v>62</v>
      </c>
      <c r="D11" s="206"/>
      <c r="E11" s="42"/>
      <c r="F11" s="36"/>
      <c r="G11" s="36"/>
      <c r="H11" s="36"/>
      <c r="I11" s="36"/>
      <c r="J11" s="36"/>
      <c r="K11" s="36"/>
      <c r="L11" s="36"/>
      <c r="M11" s="36"/>
      <c r="N11" s="36"/>
      <c r="O11" s="36"/>
      <c r="P11" s="36"/>
      <c r="Q11" s="36"/>
      <c r="R11" s="36"/>
      <c r="S11" s="36"/>
      <c r="T11" s="36"/>
      <c r="U11" s="36"/>
      <c r="V11" s="36"/>
    </row>
    <row r="12" spans="1:22" s="41" customFormat="1" ht="15.75" x14ac:dyDescent="0.2">
      <c r="B12" s="296" t="s">
        <v>60</v>
      </c>
      <c r="C12" s="214" t="s">
        <v>64</v>
      </c>
      <c r="D12" s="206"/>
      <c r="E12" s="42"/>
      <c r="F12" s="36"/>
      <c r="G12" s="36"/>
      <c r="H12" s="36"/>
      <c r="I12" s="36"/>
      <c r="J12" s="36"/>
      <c r="K12" s="36"/>
      <c r="L12" s="36"/>
      <c r="M12" s="36"/>
      <c r="N12" s="36"/>
      <c r="O12" s="36"/>
      <c r="P12" s="36"/>
      <c r="Q12" s="36"/>
      <c r="R12" s="36"/>
      <c r="S12" s="36"/>
      <c r="T12" s="36"/>
      <c r="U12" s="36"/>
      <c r="V12" s="36"/>
    </row>
    <row r="13" spans="1:22" s="41" customFormat="1" ht="15.75" x14ac:dyDescent="0.2">
      <c r="B13" s="296" t="s">
        <v>63</v>
      </c>
      <c r="C13" s="214" t="s">
        <v>66</v>
      </c>
      <c r="D13" s="206"/>
      <c r="E13" s="42"/>
      <c r="F13" s="36"/>
      <c r="G13" s="36"/>
      <c r="H13" s="36"/>
      <c r="I13" s="36"/>
      <c r="J13" s="36"/>
      <c r="K13" s="36"/>
      <c r="L13" s="36"/>
      <c r="M13" s="36"/>
      <c r="N13" s="36"/>
      <c r="O13" s="36"/>
      <c r="P13" s="36"/>
      <c r="Q13" s="36"/>
      <c r="R13" s="36"/>
      <c r="S13" s="36"/>
      <c r="T13" s="36"/>
      <c r="U13" s="36"/>
      <c r="V13" s="36"/>
    </row>
    <row r="14" spans="1:22" s="41" customFormat="1" ht="15.75" x14ac:dyDescent="0.2">
      <c r="B14" s="204">
        <f>B11+1</f>
        <v>4</v>
      </c>
      <c r="C14" s="214" t="s">
        <v>67</v>
      </c>
      <c r="D14" s="206"/>
      <c r="E14" s="42"/>
      <c r="F14" s="36"/>
      <c r="G14" s="36"/>
      <c r="H14" s="36"/>
      <c r="I14" s="36"/>
      <c r="J14" s="36"/>
      <c r="K14" s="36"/>
      <c r="L14" s="36"/>
      <c r="M14" s="36"/>
      <c r="N14" s="36"/>
      <c r="O14" s="36"/>
      <c r="P14" s="36"/>
      <c r="Q14" s="36"/>
      <c r="R14" s="36"/>
      <c r="S14" s="36"/>
      <c r="T14" s="36"/>
      <c r="U14" s="36"/>
      <c r="V14" s="36"/>
    </row>
    <row r="15" spans="1:22" s="41" customFormat="1" ht="15.75" x14ac:dyDescent="0.2">
      <c r="B15" s="296" t="s">
        <v>60</v>
      </c>
      <c r="C15" s="214" t="s">
        <v>64</v>
      </c>
      <c r="D15" s="206"/>
      <c r="E15" s="42"/>
      <c r="F15" s="36"/>
      <c r="G15" s="36"/>
      <c r="H15" s="36"/>
      <c r="I15" s="36"/>
      <c r="J15" s="36"/>
      <c r="K15" s="36"/>
      <c r="L15" s="36"/>
      <c r="M15" s="36"/>
      <c r="N15" s="36"/>
      <c r="O15" s="36"/>
      <c r="P15" s="36"/>
      <c r="Q15" s="36"/>
      <c r="R15" s="36"/>
      <c r="S15" s="36"/>
      <c r="T15" s="36"/>
      <c r="U15" s="36"/>
      <c r="V15" s="36"/>
    </row>
    <row r="16" spans="1:22" s="41" customFormat="1" ht="15.75" x14ac:dyDescent="0.2">
      <c r="B16" s="296" t="s">
        <v>63</v>
      </c>
      <c r="C16" s="214" t="s">
        <v>66</v>
      </c>
      <c r="D16" s="206"/>
      <c r="E16" s="42"/>
      <c r="F16" s="36"/>
      <c r="G16" s="36"/>
      <c r="H16" s="36"/>
      <c r="I16" s="36"/>
      <c r="J16" s="36"/>
      <c r="K16" s="36"/>
      <c r="L16" s="36"/>
      <c r="M16" s="36"/>
      <c r="N16" s="36"/>
      <c r="O16" s="36"/>
      <c r="P16" s="36"/>
      <c r="Q16" s="36"/>
      <c r="R16" s="36"/>
      <c r="S16" s="36"/>
      <c r="T16" s="36"/>
      <c r="U16" s="36"/>
      <c r="V16" s="36"/>
    </row>
    <row r="17" spans="1:22" s="41" customFormat="1" ht="15.75" x14ac:dyDescent="0.2">
      <c r="B17" s="204">
        <f>B14+1</f>
        <v>5</v>
      </c>
      <c r="C17" s="214" t="s">
        <v>384</v>
      </c>
      <c r="D17" s="206"/>
      <c r="E17" s="42"/>
      <c r="F17" s="36"/>
      <c r="G17" s="36"/>
      <c r="H17" s="36"/>
      <c r="I17" s="36"/>
      <c r="J17" s="36"/>
      <c r="K17" s="36"/>
      <c r="L17" s="36"/>
      <c r="M17" s="36"/>
      <c r="N17" s="36"/>
      <c r="O17" s="36"/>
      <c r="P17" s="36"/>
      <c r="Q17" s="36"/>
      <c r="R17" s="36"/>
      <c r="S17" s="36"/>
      <c r="T17" s="36"/>
      <c r="U17" s="36"/>
      <c r="V17" s="36"/>
    </row>
    <row r="18" spans="1:22" s="41" customFormat="1" ht="15.75" x14ac:dyDescent="0.2">
      <c r="B18" s="296" t="s">
        <v>60</v>
      </c>
      <c r="C18" s="214" t="s">
        <v>70</v>
      </c>
      <c r="D18" s="206"/>
      <c r="E18" s="42"/>
      <c r="F18" s="36"/>
      <c r="G18" s="36"/>
      <c r="H18" s="36"/>
      <c r="I18" s="36"/>
      <c r="J18" s="36"/>
      <c r="K18" s="36"/>
      <c r="L18" s="36"/>
      <c r="M18" s="36"/>
      <c r="N18" s="36"/>
      <c r="O18" s="36"/>
      <c r="P18" s="36"/>
      <c r="Q18" s="36"/>
      <c r="R18" s="36"/>
      <c r="S18" s="36"/>
      <c r="T18" s="36"/>
      <c r="U18" s="36"/>
      <c r="V18" s="36"/>
    </row>
    <row r="19" spans="1:22" s="41" customFormat="1" ht="15.75" x14ac:dyDescent="0.2">
      <c r="B19" s="296" t="s">
        <v>63</v>
      </c>
      <c r="C19" s="214" t="s">
        <v>71</v>
      </c>
      <c r="D19" s="206"/>
      <c r="E19" s="42"/>
      <c r="F19" s="36"/>
      <c r="G19" s="36"/>
      <c r="H19" s="36"/>
      <c r="I19" s="36"/>
      <c r="J19" s="36"/>
      <c r="K19" s="36"/>
      <c r="L19" s="36"/>
      <c r="M19" s="36"/>
      <c r="N19" s="36"/>
      <c r="O19" s="36"/>
      <c r="P19" s="36"/>
      <c r="Q19" s="36"/>
      <c r="R19" s="36"/>
      <c r="S19" s="36"/>
      <c r="T19" s="36"/>
      <c r="U19" s="36"/>
      <c r="V19" s="36"/>
    </row>
    <row r="20" spans="1:22" s="41" customFormat="1" ht="15.75" x14ac:dyDescent="0.2">
      <c r="B20" s="296" t="s">
        <v>65</v>
      </c>
      <c r="C20" s="214" t="s">
        <v>72</v>
      </c>
      <c r="D20" s="206"/>
      <c r="E20" s="42"/>
      <c r="F20" s="36"/>
      <c r="G20" s="36"/>
      <c r="H20" s="36"/>
      <c r="I20" s="36"/>
      <c r="J20" s="36"/>
      <c r="K20" s="36"/>
      <c r="L20" s="36"/>
      <c r="M20" s="36"/>
      <c r="N20" s="36"/>
      <c r="O20" s="36"/>
      <c r="P20" s="36"/>
      <c r="Q20" s="36"/>
      <c r="R20" s="36"/>
      <c r="S20" s="36"/>
      <c r="T20" s="36"/>
      <c r="U20" s="36"/>
      <c r="V20" s="36"/>
    </row>
    <row r="21" spans="1:22" s="41" customFormat="1" ht="15.75" x14ac:dyDescent="0.2">
      <c r="B21" s="204">
        <f>B17+1</f>
        <v>6</v>
      </c>
      <c r="C21" s="214" t="s">
        <v>73</v>
      </c>
      <c r="D21" s="206"/>
      <c r="E21" s="42"/>
      <c r="F21" s="36"/>
      <c r="G21" s="36"/>
      <c r="H21" s="36"/>
      <c r="I21" s="36"/>
      <c r="J21" s="36"/>
      <c r="K21" s="36"/>
      <c r="L21" s="36"/>
      <c r="M21" s="36"/>
      <c r="N21" s="36"/>
      <c r="O21" s="36"/>
      <c r="P21" s="36"/>
      <c r="Q21" s="36"/>
      <c r="R21" s="36"/>
      <c r="S21" s="36"/>
      <c r="T21" s="36"/>
      <c r="U21" s="36"/>
      <c r="V21" s="36"/>
    </row>
    <row r="22" spans="1:22" s="41" customFormat="1" ht="15.75" x14ac:dyDescent="0.2">
      <c r="B22" s="204">
        <f t="shared" ref="B22:B25" si="0">B21+1</f>
        <v>7</v>
      </c>
      <c r="C22" s="214" t="s">
        <v>74</v>
      </c>
      <c r="D22" s="206"/>
      <c r="E22" s="42"/>
      <c r="F22" s="36"/>
      <c r="G22" s="36"/>
      <c r="H22" s="36"/>
      <c r="I22" s="36"/>
      <c r="J22" s="36"/>
      <c r="K22" s="36"/>
      <c r="L22" s="36"/>
      <c r="M22" s="36"/>
      <c r="N22" s="36"/>
      <c r="O22" s="36"/>
      <c r="P22" s="36"/>
      <c r="Q22" s="36"/>
      <c r="R22" s="36"/>
      <c r="S22" s="36"/>
      <c r="T22" s="36"/>
      <c r="U22" s="36"/>
      <c r="V22" s="36"/>
    </row>
    <row r="23" spans="1:22" s="41" customFormat="1" ht="22.5" x14ac:dyDescent="0.2">
      <c r="B23" s="204">
        <f t="shared" si="0"/>
        <v>8</v>
      </c>
      <c r="C23" s="214" t="s">
        <v>385</v>
      </c>
      <c r="D23" s="206"/>
      <c r="E23" s="42"/>
      <c r="F23" s="36"/>
      <c r="G23" s="36"/>
      <c r="H23" s="36"/>
      <c r="I23" s="36"/>
      <c r="J23" s="36"/>
      <c r="K23" s="36"/>
      <c r="L23" s="36"/>
      <c r="M23" s="36"/>
      <c r="N23" s="36"/>
      <c r="O23" s="36"/>
      <c r="P23" s="36"/>
      <c r="Q23" s="36"/>
      <c r="R23" s="36"/>
      <c r="S23" s="36"/>
      <c r="T23" s="36"/>
      <c r="U23" s="36"/>
      <c r="V23" s="36"/>
    </row>
    <row r="24" spans="1:22" s="41" customFormat="1" ht="23.1" customHeight="1" x14ac:dyDescent="0.2">
      <c r="B24" s="204">
        <f t="shared" si="0"/>
        <v>9</v>
      </c>
      <c r="C24" s="214" t="s">
        <v>386</v>
      </c>
      <c r="D24" s="206"/>
      <c r="E24" s="42"/>
      <c r="F24" s="36"/>
      <c r="G24" s="36"/>
      <c r="H24" s="36"/>
      <c r="I24" s="36"/>
      <c r="J24" s="36"/>
      <c r="K24" s="36"/>
      <c r="L24" s="36"/>
      <c r="M24" s="36"/>
      <c r="N24" s="36"/>
      <c r="O24" s="36"/>
      <c r="P24" s="36"/>
      <c r="Q24" s="36"/>
      <c r="R24" s="36"/>
      <c r="S24" s="36"/>
      <c r="T24" s="36"/>
      <c r="U24" s="36"/>
      <c r="V24" s="36"/>
    </row>
    <row r="25" spans="1:22" s="41" customFormat="1" ht="22.5" x14ac:dyDescent="0.2">
      <c r="B25" s="204">
        <f t="shared" si="0"/>
        <v>10</v>
      </c>
      <c r="C25" s="214" t="s">
        <v>387</v>
      </c>
      <c r="D25" s="206"/>
      <c r="E25" s="42"/>
      <c r="F25" s="36"/>
      <c r="G25" s="36"/>
      <c r="H25" s="36"/>
      <c r="I25" s="36"/>
      <c r="J25" s="36"/>
      <c r="K25" s="36"/>
      <c r="L25" s="36"/>
      <c r="M25" s="36"/>
      <c r="N25" s="36"/>
      <c r="O25" s="36"/>
      <c r="P25" s="36"/>
      <c r="Q25" s="36"/>
      <c r="R25" s="36"/>
      <c r="S25" s="36"/>
      <c r="T25" s="36"/>
      <c r="U25" s="36"/>
      <c r="V25" s="36"/>
    </row>
    <row r="26" spans="1:22" s="41" customFormat="1" ht="15.6" customHeight="1" x14ac:dyDescent="0.2">
      <c r="B26" s="522" t="s">
        <v>388</v>
      </c>
      <c r="C26" s="518"/>
      <c r="D26" s="225"/>
      <c r="E26" s="42"/>
      <c r="F26" s="36"/>
      <c r="G26" s="36"/>
      <c r="H26" s="36"/>
      <c r="I26" s="36"/>
      <c r="J26" s="36"/>
      <c r="K26" s="36"/>
      <c r="L26" s="36"/>
      <c r="M26" s="36"/>
      <c r="N26" s="36"/>
      <c r="O26" s="36"/>
      <c r="P26" s="36"/>
      <c r="Q26" s="36"/>
      <c r="R26" s="36"/>
      <c r="S26" s="36"/>
      <c r="T26" s="36"/>
      <c r="U26" s="36"/>
      <c r="V26" s="36"/>
    </row>
    <row r="27" spans="1:22" s="41" customFormat="1" ht="15.75" x14ac:dyDescent="0.2">
      <c r="B27" s="204">
        <f>B25+1</f>
        <v>11</v>
      </c>
      <c r="C27" s="216" t="s">
        <v>169</v>
      </c>
      <c r="D27" s="219"/>
      <c r="E27" s="42"/>
      <c r="F27" s="36"/>
      <c r="G27" s="36"/>
      <c r="H27" s="36"/>
      <c r="I27" s="36"/>
      <c r="J27" s="36"/>
      <c r="K27" s="36"/>
      <c r="L27" s="36"/>
      <c r="M27" s="36"/>
      <c r="N27" s="36"/>
      <c r="O27" s="36"/>
      <c r="P27" s="36"/>
      <c r="Q27" s="36"/>
      <c r="R27" s="36"/>
      <c r="S27" s="36"/>
      <c r="T27" s="36"/>
      <c r="U27" s="36"/>
      <c r="V27" s="36"/>
    </row>
    <row r="28" spans="1:22" s="41" customFormat="1" ht="22.5" x14ac:dyDescent="0.2">
      <c r="B28" s="204">
        <f>B27+1</f>
        <v>12</v>
      </c>
      <c r="C28" s="217" t="s">
        <v>389</v>
      </c>
      <c r="D28" s="219"/>
      <c r="E28" s="42"/>
      <c r="F28" s="36"/>
      <c r="G28" s="36"/>
      <c r="H28" s="36"/>
      <c r="I28" s="36"/>
      <c r="J28" s="36"/>
      <c r="K28" s="36"/>
      <c r="L28" s="36"/>
      <c r="M28" s="36"/>
      <c r="N28" s="36"/>
      <c r="O28" s="36"/>
      <c r="P28" s="36"/>
      <c r="Q28" s="36"/>
      <c r="R28" s="36"/>
      <c r="S28" s="36"/>
      <c r="T28" s="36"/>
      <c r="U28" s="36"/>
      <c r="V28" s="36"/>
    </row>
    <row r="29" spans="1:22" s="41" customFormat="1" ht="22.5" x14ac:dyDescent="0.2">
      <c r="B29" s="204">
        <f>B28+1</f>
        <v>13</v>
      </c>
      <c r="C29" s="218" t="s">
        <v>75</v>
      </c>
      <c r="D29" s="219"/>
      <c r="E29" s="42"/>
      <c r="F29" s="36"/>
      <c r="G29" s="36"/>
      <c r="H29" s="36"/>
      <c r="I29" s="36"/>
      <c r="J29" s="36"/>
      <c r="K29" s="36"/>
      <c r="L29" s="36"/>
      <c r="M29" s="36"/>
      <c r="N29" s="36"/>
      <c r="O29" s="36"/>
      <c r="P29" s="36"/>
      <c r="Q29" s="36"/>
      <c r="R29" s="36"/>
      <c r="S29" s="36"/>
      <c r="T29" s="36"/>
      <c r="U29" s="36"/>
      <c r="V29" s="36"/>
    </row>
    <row r="30" spans="1:22" s="15" customFormat="1" ht="15.6" customHeight="1" x14ac:dyDescent="0.2">
      <c r="A30" s="269"/>
      <c r="B30" s="202" t="s">
        <v>54</v>
      </c>
      <c r="C30" s="202"/>
      <c r="D30" s="203"/>
    </row>
    <row r="31" spans="1:22" s="15" customFormat="1" ht="12.6" customHeight="1" x14ac:dyDescent="0.2">
      <c r="A31" s="269"/>
      <c r="B31" s="204">
        <f>B29+1</f>
        <v>14</v>
      </c>
      <c r="C31" s="205" t="s">
        <v>55</v>
      </c>
      <c r="D31" s="206" t="s">
        <v>24</v>
      </c>
    </row>
    <row r="32" spans="1:22" s="15" customFormat="1" ht="12.6" customHeight="1" x14ac:dyDescent="0.2">
      <c r="A32" s="269"/>
      <c r="B32" s="204">
        <f>B31+1</f>
        <v>15</v>
      </c>
      <c r="C32" s="205" t="s">
        <v>56</v>
      </c>
      <c r="D32" s="206"/>
    </row>
    <row r="33" spans="1:22" s="15" customFormat="1" ht="12.6" customHeight="1" x14ac:dyDescent="0.2">
      <c r="A33" s="269"/>
      <c r="B33" s="204">
        <f t="shared" ref="B33:B36" si="1">B32+1</f>
        <v>16</v>
      </c>
      <c r="C33" s="205" t="s">
        <v>57</v>
      </c>
      <c r="D33" s="206"/>
    </row>
    <row r="34" spans="1:22" s="15" customFormat="1" ht="12.6" customHeight="1" x14ac:dyDescent="0.2">
      <c r="A34" s="269"/>
      <c r="B34" s="204">
        <f t="shared" si="1"/>
        <v>17</v>
      </c>
      <c r="C34" s="205" t="s">
        <v>58</v>
      </c>
      <c r="D34" s="206"/>
    </row>
    <row r="35" spans="1:22" s="15" customFormat="1" ht="12.6" customHeight="1" x14ac:dyDescent="0.2">
      <c r="A35" s="269"/>
      <c r="B35" s="204">
        <f t="shared" si="1"/>
        <v>18</v>
      </c>
      <c r="C35" s="205" t="s">
        <v>390</v>
      </c>
      <c r="D35" s="206"/>
    </row>
    <row r="36" spans="1:22" s="15" customFormat="1" ht="12.6" customHeight="1" x14ac:dyDescent="0.2">
      <c r="A36" s="269"/>
      <c r="B36" s="204">
        <f t="shared" si="1"/>
        <v>19</v>
      </c>
      <c r="C36" s="205" t="s">
        <v>59</v>
      </c>
      <c r="D36" s="206"/>
    </row>
    <row r="37" spans="1:22" s="455" customFormat="1" ht="15.6" customHeight="1" x14ac:dyDescent="0.25">
      <c r="B37" s="523" t="s">
        <v>348</v>
      </c>
      <c r="C37" s="524"/>
      <c r="D37" s="456"/>
      <c r="E37" s="457"/>
      <c r="F37" s="458"/>
      <c r="G37" s="458"/>
      <c r="H37" s="458"/>
      <c r="I37" s="458"/>
      <c r="J37" s="458"/>
      <c r="K37" s="458"/>
      <c r="L37" s="458"/>
      <c r="M37" s="458"/>
      <c r="N37" s="458"/>
      <c r="O37" s="458"/>
      <c r="P37" s="458"/>
      <c r="Q37" s="458"/>
      <c r="R37" s="458"/>
      <c r="S37" s="458"/>
      <c r="T37" s="458"/>
      <c r="U37" s="458"/>
      <c r="V37" s="458"/>
    </row>
    <row r="38" spans="1:22" s="41" customFormat="1" ht="22.5" x14ac:dyDescent="0.2">
      <c r="B38" s="204">
        <f>B36+1</f>
        <v>20</v>
      </c>
      <c r="C38" s="229" t="s">
        <v>391</v>
      </c>
      <c r="D38" s="219"/>
      <c r="E38" s="43"/>
      <c r="F38" s="36"/>
      <c r="G38" s="36"/>
      <c r="H38" s="36"/>
      <c r="I38" s="36"/>
      <c r="J38" s="36"/>
      <c r="K38" s="36"/>
      <c r="L38" s="36"/>
      <c r="M38" s="36"/>
      <c r="N38" s="36"/>
      <c r="O38" s="36"/>
      <c r="P38" s="36"/>
      <c r="Q38" s="36"/>
      <c r="R38" s="36"/>
      <c r="S38" s="36"/>
      <c r="T38" s="36"/>
      <c r="U38" s="36"/>
      <c r="V38" s="36"/>
    </row>
    <row r="39" spans="1:22" s="41" customFormat="1" x14ac:dyDescent="0.2">
      <c r="B39" s="230" t="s">
        <v>60</v>
      </c>
      <c r="C39" s="214" t="s">
        <v>186</v>
      </c>
      <c r="D39" s="219"/>
      <c r="E39" s="43"/>
      <c r="F39" s="36"/>
      <c r="G39" s="36"/>
      <c r="H39" s="36"/>
      <c r="I39" s="36"/>
      <c r="J39" s="36"/>
      <c r="K39" s="36"/>
      <c r="L39" s="36"/>
      <c r="M39" s="36"/>
      <c r="N39" s="36"/>
      <c r="O39" s="36"/>
      <c r="P39" s="36"/>
      <c r="Q39" s="36"/>
      <c r="R39" s="36"/>
      <c r="S39" s="36"/>
      <c r="T39" s="36"/>
      <c r="U39" s="36"/>
      <c r="V39" s="36"/>
    </row>
    <row r="40" spans="1:22" s="41" customFormat="1" x14ac:dyDescent="0.2">
      <c r="B40" s="230" t="s">
        <v>63</v>
      </c>
      <c r="C40" s="214" t="s">
        <v>187</v>
      </c>
      <c r="D40" s="219"/>
      <c r="E40" s="43"/>
      <c r="F40" s="36"/>
      <c r="G40" s="36"/>
      <c r="H40" s="36"/>
      <c r="I40" s="36"/>
      <c r="J40" s="36"/>
      <c r="K40" s="36"/>
      <c r="L40" s="36"/>
      <c r="M40" s="36"/>
      <c r="N40" s="36"/>
      <c r="O40" s="36"/>
      <c r="P40" s="36"/>
      <c r="Q40" s="36"/>
      <c r="R40" s="36"/>
      <c r="S40" s="36"/>
      <c r="T40" s="36"/>
      <c r="U40" s="36"/>
      <c r="V40" s="36"/>
    </row>
    <row r="41" spans="1:22" s="41" customFormat="1" x14ac:dyDescent="0.2">
      <c r="B41" s="230" t="s">
        <v>65</v>
      </c>
      <c r="C41" s="214" t="s">
        <v>188</v>
      </c>
      <c r="D41" s="219"/>
      <c r="E41" s="43"/>
      <c r="F41" s="36"/>
      <c r="G41" s="36"/>
      <c r="H41" s="36"/>
      <c r="I41" s="36"/>
      <c r="J41" s="36"/>
      <c r="K41" s="36"/>
      <c r="L41" s="36"/>
      <c r="M41" s="36"/>
      <c r="N41" s="36"/>
      <c r="O41" s="36"/>
      <c r="P41" s="36"/>
      <c r="Q41" s="36"/>
      <c r="R41" s="36"/>
      <c r="S41" s="36"/>
      <c r="T41" s="36"/>
      <c r="U41" s="36"/>
      <c r="V41" s="36"/>
    </row>
    <row r="42" spans="1:22" s="41" customFormat="1" x14ac:dyDescent="0.2">
      <c r="B42" s="230" t="s">
        <v>68</v>
      </c>
      <c r="C42" s="214" t="s">
        <v>189</v>
      </c>
      <c r="D42" s="219"/>
      <c r="E42" s="43"/>
      <c r="F42" s="36"/>
      <c r="G42" s="36"/>
      <c r="H42" s="36"/>
      <c r="I42" s="36"/>
      <c r="J42" s="36"/>
      <c r="K42" s="36"/>
      <c r="L42" s="36"/>
      <c r="M42" s="36"/>
      <c r="N42" s="36"/>
      <c r="O42" s="36"/>
      <c r="P42" s="36"/>
      <c r="Q42" s="36"/>
      <c r="R42" s="36"/>
      <c r="S42" s="36"/>
      <c r="T42" s="36"/>
      <c r="U42" s="36"/>
      <c r="V42" s="36"/>
    </row>
    <row r="43" spans="1:22" s="41" customFormat="1" x14ac:dyDescent="0.2">
      <c r="B43" s="230" t="s">
        <v>69</v>
      </c>
      <c r="C43" s="214" t="s">
        <v>190</v>
      </c>
      <c r="D43" s="227"/>
      <c r="E43" s="44"/>
      <c r="F43" s="36"/>
      <c r="G43" s="36"/>
      <c r="H43" s="36"/>
      <c r="I43" s="36"/>
      <c r="J43" s="36"/>
      <c r="K43" s="36"/>
      <c r="L43" s="36"/>
      <c r="M43" s="36"/>
      <c r="N43" s="36"/>
      <c r="O43" s="36"/>
      <c r="P43" s="36"/>
      <c r="Q43" s="36"/>
      <c r="R43" s="36"/>
      <c r="S43" s="36"/>
      <c r="T43" s="36"/>
      <c r="U43" s="36"/>
      <c r="V43" s="36"/>
    </row>
    <row r="44" spans="1:22" s="41" customFormat="1" x14ac:dyDescent="0.2">
      <c r="B44" s="230" t="s">
        <v>76</v>
      </c>
      <c r="C44" s="214" t="s">
        <v>191</v>
      </c>
      <c r="D44" s="227"/>
      <c r="E44" s="44"/>
      <c r="F44" s="36"/>
      <c r="G44" s="36"/>
      <c r="H44" s="36"/>
      <c r="I44" s="36"/>
      <c r="J44" s="36"/>
      <c r="K44" s="36"/>
      <c r="L44" s="36"/>
      <c r="M44" s="36"/>
      <c r="N44" s="36"/>
      <c r="O44" s="36"/>
      <c r="P44" s="36"/>
      <c r="Q44" s="36"/>
      <c r="R44" s="36"/>
      <c r="S44" s="36"/>
      <c r="T44" s="36"/>
      <c r="U44" s="36"/>
      <c r="V44" s="36"/>
    </row>
    <row r="45" spans="1:22" s="41" customFormat="1" x14ac:dyDescent="0.2">
      <c r="B45" s="230" t="s">
        <v>77</v>
      </c>
      <c r="C45" s="214" t="s">
        <v>192</v>
      </c>
      <c r="D45" s="219"/>
      <c r="E45" s="43"/>
      <c r="F45" s="36"/>
      <c r="G45" s="36"/>
      <c r="H45" s="36"/>
      <c r="I45" s="36"/>
      <c r="J45" s="36"/>
      <c r="K45" s="36"/>
      <c r="L45" s="36"/>
      <c r="M45" s="36"/>
      <c r="N45" s="36"/>
      <c r="O45" s="36"/>
      <c r="P45" s="36"/>
      <c r="Q45" s="36"/>
      <c r="R45" s="36"/>
      <c r="S45" s="36"/>
      <c r="T45" s="36"/>
      <c r="U45" s="36"/>
      <c r="V45" s="36"/>
    </row>
    <row r="46" spans="1:22" s="41" customFormat="1" x14ac:dyDescent="0.2">
      <c r="B46" s="204">
        <v>21</v>
      </c>
      <c r="C46" s="218" t="s">
        <v>392</v>
      </c>
      <c r="D46" s="219"/>
      <c r="E46" s="43"/>
      <c r="F46" s="36"/>
      <c r="G46" s="36"/>
      <c r="H46" s="36"/>
      <c r="I46" s="36"/>
      <c r="J46" s="36"/>
      <c r="K46" s="36"/>
      <c r="L46" s="36"/>
      <c r="M46" s="36"/>
      <c r="N46" s="36"/>
      <c r="O46" s="36"/>
      <c r="P46" s="36"/>
      <c r="Q46" s="36"/>
      <c r="R46" s="36"/>
      <c r="S46" s="36"/>
      <c r="T46" s="36"/>
      <c r="U46" s="36"/>
      <c r="V46" s="36"/>
    </row>
    <row r="47" spans="1:22" s="41" customFormat="1" x14ac:dyDescent="0.2">
      <c r="B47" s="230" t="s">
        <v>60</v>
      </c>
      <c r="C47" s="215" t="s">
        <v>193</v>
      </c>
      <c r="D47" s="219"/>
      <c r="E47" s="43"/>
      <c r="F47" s="36"/>
      <c r="G47" s="36"/>
      <c r="H47" s="36"/>
      <c r="I47" s="36"/>
      <c r="J47" s="36"/>
      <c r="K47" s="36"/>
      <c r="L47" s="36"/>
      <c r="M47" s="36"/>
      <c r="N47" s="36"/>
      <c r="O47" s="36"/>
      <c r="P47" s="36"/>
      <c r="Q47" s="36"/>
      <c r="R47" s="36"/>
      <c r="S47" s="36"/>
      <c r="T47" s="36"/>
      <c r="U47" s="36"/>
      <c r="V47" s="36"/>
    </row>
    <row r="48" spans="1:22" s="41" customFormat="1" x14ac:dyDescent="0.2">
      <c r="B48" s="230" t="s">
        <v>63</v>
      </c>
      <c r="C48" s="214" t="s">
        <v>64</v>
      </c>
      <c r="D48" s="219"/>
      <c r="E48" s="43"/>
      <c r="F48" s="36"/>
      <c r="G48" s="36"/>
      <c r="H48" s="36"/>
      <c r="I48" s="36"/>
      <c r="J48" s="36"/>
      <c r="K48" s="36"/>
      <c r="L48" s="36"/>
      <c r="M48" s="36"/>
      <c r="N48" s="36"/>
      <c r="O48" s="36"/>
      <c r="P48" s="36"/>
      <c r="Q48" s="36"/>
      <c r="R48" s="36"/>
      <c r="S48" s="36"/>
      <c r="T48" s="36"/>
      <c r="U48" s="36"/>
      <c r="V48" s="36"/>
    </row>
    <row r="49" spans="1:22" s="41" customFormat="1" x14ac:dyDescent="0.2">
      <c r="B49" s="230" t="s">
        <v>65</v>
      </c>
      <c r="C49" s="214" t="s">
        <v>194</v>
      </c>
      <c r="D49" s="219"/>
      <c r="E49" s="43"/>
      <c r="F49" s="36"/>
      <c r="G49" s="36"/>
      <c r="H49" s="36"/>
      <c r="I49" s="36"/>
      <c r="J49" s="36"/>
      <c r="K49" s="36"/>
      <c r="L49" s="36"/>
      <c r="M49" s="36"/>
      <c r="N49" s="36"/>
      <c r="O49" s="36"/>
      <c r="P49" s="36"/>
      <c r="Q49" s="36"/>
      <c r="R49" s="36"/>
      <c r="S49" s="36"/>
      <c r="T49" s="36"/>
      <c r="U49" s="36"/>
      <c r="V49" s="36"/>
    </row>
    <row r="50" spans="1:22" s="41" customFormat="1" x14ac:dyDescent="0.2">
      <c r="B50" s="230" t="s">
        <v>68</v>
      </c>
      <c r="C50" s="214" t="s">
        <v>195</v>
      </c>
      <c r="D50" s="219"/>
      <c r="E50" s="43"/>
      <c r="F50" s="36"/>
      <c r="G50" s="36"/>
      <c r="H50" s="36"/>
      <c r="I50" s="36"/>
      <c r="J50" s="36"/>
      <c r="K50" s="36"/>
      <c r="L50" s="36"/>
      <c r="M50" s="36"/>
      <c r="N50" s="36"/>
      <c r="O50" s="36"/>
      <c r="P50" s="36"/>
      <c r="Q50" s="36"/>
      <c r="R50" s="36"/>
      <c r="S50" s="36"/>
      <c r="T50" s="36"/>
      <c r="U50" s="36"/>
      <c r="V50" s="36"/>
    </row>
    <row r="51" spans="1:22" s="41" customFormat="1" ht="22.5" x14ac:dyDescent="0.2">
      <c r="B51" s="204">
        <f>B46+1</f>
        <v>22</v>
      </c>
      <c r="C51" s="214" t="s">
        <v>178</v>
      </c>
      <c r="D51" s="219"/>
      <c r="E51" s="43"/>
      <c r="F51" s="36"/>
      <c r="G51" s="36"/>
      <c r="H51" s="36"/>
      <c r="I51" s="36"/>
      <c r="J51" s="36"/>
      <c r="K51" s="36"/>
      <c r="L51" s="36"/>
      <c r="M51" s="36"/>
      <c r="N51" s="36"/>
      <c r="O51" s="36"/>
      <c r="P51" s="36"/>
      <c r="Q51" s="36"/>
      <c r="R51" s="36"/>
      <c r="S51" s="36"/>
      <c r="T51" s="36"/>
      <c r="U51" s="36"/>
      <c r="V51" s="36"/>
    </row>
    <row r="52" spans="1:22" s="41" customFormat="1" ht="22.5" x14ac:dyDescent="0.2">
      <c r="B52" s="204">
        <f>B51+1</f>
        <v>23</v>
      </c>
      <c r="C52" s="214" t="s">
        <v>78</v>
      </c>
      <c r="D52" s="219"/>
      <c r="E52" s="43"/>
      <c r="F52" s="36"/>
      <c r="G52" s="36"/>
      <c r="H52" s="36"/>
      <c r="I52" s="36"/>
      <c r="J52" s="36"/>
      <c r="K52" s="36"/>
      <c r="L52" s="36"/>
      <c r="M52" s="36"/>
      <c r="N52" s="36"/>
      <c r="O52" s="36"/>
      <c r="P52" s="36"/>
      <c r="Q52" s="36"/>
      <c r="R52" s="36"/>
      <c r="S52" s="36"/>
      <c r="T52" s="36"/>
      <c r="U52" s="36"/>
      <c r="V52" s="36"/>
    </row>
    <row r="53" spans="1:22" s="41" customFormat="1" x14ac:dyDescent="0.2">
      <c r="B53" s="204">
        <f>B52+1</f>
        <v>24</v>
      </c>
      <c r="C53" s="218" t="s">
        <v>196</v>
      </c>
      <c r="D53" s="228"/>
      <c r="E53" s="45"/>
      <c r="F53" s="36"/>
      <c r="G53" s="36"/>
      <c r="H53" s="36"/>
      <c r="I53" s="36"/>
      <c r="J53" s="36"/>
      <c r="K53" s="36"/>
      <c r="L53" s="36"/>
      <c r="M53" s="36"/>
      <c r="N53" s="36"/>
      <c r="O53" s="36"/>
      <c r="P53" s="36"/>
      <c r="Q53" s="36"/>
      <c r="R53" s="36"/>
      <c r="S53" s="36"/>
      <c r="T53" s="36"/>
      <c r="U53" s="36"/>
      <c r="V53" s="36"/>
    </row>
    <row r="54" spans="1:22" s="41" customFormat="1" ht="33.75" x14ac:dyDescent="0.2">
      <c r="B54" s="204">
        <f>B53+1</f>
        <v>25</v>
      </c>
      <c r="C54" s="214" t="s">
        <v>393</v>
      </c>
      <c r="D54" s="228"/>
      <c r="E54" s="45"/>
      <c r="F54" s="36"/>
      <c r="G54" s="36"/>
      <c r="H54" s="36"/>
      <c r="I54" s="36"/>
      <c r="J54" s="36"/>
      <c r="K54" s="36"/>
      <c r="L54" s="36"/>
      <c r="M54" s="36"/>
      <c r="N54" s="36"/>
      <c r="O54" s="36"/>
      <c r="P54" s="36"/>
      <c r="Q54" s="36"/>
      <c r="R54" s="36"/>
      <c r="S54" s="36"/>
      <c r="T54" s="36"/>
      <c r="U54" s="36"/>
      <c r="V54" s="36"/>
    </row>
    <row r="55" spans="1:22" s="461" customFormat="1" ht="15.75" x14ac:dyDescent="0.25">
      <c r="A55" s="455"/>
      <c r="B55" s="517" t="s">
        <v>349</v>
      </c>
      <c r="C55" s="518"/>
      <c r="D55" s="459"/>
      <c r="E55" s="460"/>
      <c r="F55" s="458"/>
      <c r="G55" s="458"/>
      <c r="H55" s="458"/>
      <c r="I55" s="458"/>
      <c r="J55" s="458"/>
      <c r="K55" s="458"/>
      <c r="L55" s="458"/>
      <c r="M55" s="458"/>
      <c r="N55" s="458"/>
      <c r="O55" s="458"/>
      <c r="P55" s="458"/>
      <c r="Q55" s="458"/>
      <c r="R55" s="458"/>
      <c r="S55" s="458"/>
      <c r="T55" s="458"/>
      <c r="U55" s="458"/>
      <c r="V55" s="458"/>
    </row>
    <row r="56" spans="1:22" x14ac:dyDescent="0.2">
      <c r="B56" s="204">
        <f>B54+1</f>
        <v>26</v>
      </c>
      <c r="C56" s="218" t="s">
        <v>394</v>
      </c>
      <c r="D56" s="219"/>
      <c r="E56" s="43"/>
    </row>
    <row r="57" spans="1:22" x14ac:dyDescent="0.2">
      <c r="B57" s="230" t="s">
        <v>60</v>
      </c>
      <c r="C57" s="218" t="s">
        <v>193</v>
      </c>
      <c r="D57" s="219" t="s">
        <v>24</v>
      </c>
      <c r="E57" s="43"/>
    </row>
    <row r="58" spans="1:22" x14ac:dyDescent="0.2">
      <c r="B58" s="230" t="s">
        <v>63</v>
      </c>
      <c r="C58" s="218" t="s">
        <v>197</v>
      </c>
      <c r="D58" s="219"/>
      <c r="E58" s="43"/>
    </row>
    <row r="59" spans="1:22" x14ac:dyDescent="0.2">
      <c r="B59" s="230" t="s">
        <v>65</v>
      </c>
      <c r="C59" s="218" t="s">
        <v>198</v>
      </c>
      <c r="D59" s="219"/>
      <c r="E59" s="43"/>
    </row>
    <row r="60" spans="1:22" x14ac:dyDescent="0.2">
      <c r="B60" s="230" t="s">
        <v>68</v>
      </c>
      <c r="C60" s="218" t="s">
        <v>188</v>
      </c>
      <c r="D60" s="219"/>
      <c r="E60" s="43"/>
    </row>
    <row r="61" spans="1:22" x14ac:dyDescent="0.2">
      <c r="B61" s="230" t="s">
        <v>69</v>
      </c>
      <c r="C61" s="218" t="s">
        <v>199</v>
      </c>
      <c r="D61" s="219"/>
      <c r="E61" s="43"/>
    </row>
    <row r="62" spans="1:22" ht="22.5" x14ac:dyDescent="0.2">
      <c r="B62" s="230" t="s">
        <v>76</v>
      </c>
      <c r="C62" s="218" t="s">
        <v>255</v>
      </c>
      <c r="D62" s="219"/>
      <c r="E62" s="43"/>
    </row>
    <row r="63" spans="1:22" x14ac:dyDescent="0.2">
      <c r="B63" s="230" t="s">
        <v>77</v>
      </c>
      <c r="C63" s="218" t="s">
        <v>79</v>
      </c>
      <c r="D63" s="219"/>
      <c r="E63" s="43"/>
    </row>
    <row r="64" spans="1:22" x14ac:dyDescent="0.2">
      <c r="B64" s="204">
        <f>B56+1</f>
        <v>27</v>
      </c>
      <c r="C64" s="216" t="s">
        <v>200</v>
      </c>
      <c r="D64" s="219"/>
      <c r="E64" s="43"/>
    </row>
    <row r="65" spans="1:22" ht="22.5" x14ac:dyDescent="0.2">
      <c r="B65" s="204">
        <f>+B64+1</f>
        <v>28</v>
      </c>
      <c r="C65" s="216" t="s">
        <v>179</v>
      </c>
      <c r="D65" s="219"/>
      <c r="E65" s="43"/>
    </row>
    <row r="66" spans="1:22" x14ac:dyDescent="0.2">
      <c r="B66" s="204">
        <v>29</v>
      </c>
      <c r="C66" s="218" t="s">
        <v>180</v>
      </c>
      <c r="D66" s="219"/>
      <c r="E66" s="43"/>
    </row>
    <row r="67" spans="1:22" ht="15.75" x14ac:dyDescent="0.2">
      <c r="B67" s="525" t="s">
        <v>350</v>
      </c>
      <c r="C67" s="526"/>
      <c r="D67" s="226"/>
      <c r="E67" s="46"/>
    </row>
    <row r="68" spans="1:22" s="47" customFormat="1" x14ac:dyDescent="0.2">
      <c r="A68" s="41"/>
      <c r="B68" s="204">
        <f>B66+1</f>
        <v>30</v>
      </c>
      <c r="C68" s="216" t="s">
        <v>80</v>
      </c>
      <c r="D68" s="219"/>
      <c r="E68" s="43"/>
    </row>
    <row r="69" spans="1:22" s="47" customFormat="1" x14ac:dyDescent="0.2">
      <c r="A69" s="41"/>
      <c r="B69" s="232" t="s">
        <v>60</v>
      </c>
      <c r="C69" s="216" t="s">
        <v>81</v>
      </c>
      <c r="D69" s="219"/>
      <c r="E69" s="43"/>
    </row>
    <row r="70" spans="1:22" s="47" customFormat="1" x14ac:dyDescent="0.2">
      <c r="A70" s="41"/>
      <c r="B70" s="232" t="s">
        <v>63</v>
      </c>
      <c r="C70" s="216" t="s">
        <v>395</v>
      </c>
      <c r="D70" s="219"/>
      <c r="E70" s="43"/>
    </row>
    <row r="71" spans="1:22" s="48" customFormat="1" x14ac:dyDescent="0.2">
      <c r="A71" s="55"/>
      <c r="B71" s="204">
        <f>B68+1</f>
        <v>31</v>
      </c>
      <c r="C71" s="231" t="s">
        <v>396</v>
      </c>
      <c r="D71" s="219"/>
      <c r="E71" s="43"/>
      <c r="F71" s="47"/>
      <c r="G71" s="47"/>
      <c r="H71" s="47"/>
      <c r="I71" s="47"/>
      <c r="J71" s="47"/>
      <c r="K71" s="47"/>
      <c r="L71" s="47"/>
      <c r="M71" s="47"/>
      <c r="N71" s="47"/>
      <c r="O71" s="47"/>
      <c r="P71" s="47"/>
      <c r="Q71" s="47"/>
      <c r="R71" s="47"/>
      <c r="S71" s="47"/>
      <c r="T71" s="47"/>
      <c r="U71" s="47"/>
      <c r="V71" s="47"/>
    </row>
    <row r="72" spans="1:22" s="49" customFormat="1" x14ac:dyDescent="0.2">
      <c r="A72" s="55"/>
      <c r="B72" s="204">
        <f t="shared" ref="B72" si="2">B71+1</f>
        <v>32</v>
      </c>
      <c r="C72" s="231" t="s">
        <v>397</v>
      </c>
      <c r="D72" s="219"/>
      <c r="E72" s="43"/>
      <c r="F72" s="47"/>
      <c r="G72" s="47"/>
      <c r="H72" s="47"/>
      <c r="I72" s="47"/>
      <c r="J72" s="47"/>
      <c r="K72" s="47"/>
      <c r="L72" s="47"/>
      <c r="M72" s="47"/>
      <c r="N72" s="47"/>
      <c r="O72" s="47"/>
      <c r="P72" s="47"/>
      <c r="Q72" s="47"/>
      <c r="R72" s="47"/>
      <c r="S72" s="47"/>
      <c r="T72" s="47"/>
      <c r="U72" s="47"/>
      <c r="V72" s="47"/>
    </row>
    <row r="73" spans="1:22" s="41" customFormat="1" ht="15.75" x14ac:dyDescent="0.2">
      <c r="B73" s="517" t="s">
        <v>351</v>
      </c>
      <c r="C73" s="518"/>
      <c r="D73" s="226"/>
      <c r="E73" s="46"/>
    </row>
    <row r="74" spans="1:22" s="47" customFormat="1" ht="22.5" x14ac:dyDescent="0.2">
      <c r="A74" s="41"/>
      <c r="B74" s="204">
        <f>B72+1</f>
        <v>33</v>
      </c>
      <c r="C74" s="231" t="s">
        <v>353</v>
      </c>
      <c r="D74" s="219"/>
      <c r="E74" s="43"/>
    </row>
    <row r="75" spans="1:22" s="48" customFormat="1" ht="22.5" x14ac:dyDescent="0.2">
      <c r="A75" s="55"/>
      <c r="B75" s="204">
        <f>B74+1</f>
        <v>34</v>
      </c>
      <c r="C75" s="216" t="s">
        <v>398</v>
      </c>
      <c r="D75" s="219"/>
      <c r="E75" s="43"/>
      <c r="F75" s="47"/>
      <c r="G75" s="47"/>
      <c r="H75" s="47"/>
      <c r="I75" s="47"/>
      <c r="J75" s="47"/>
      <c r="K75" s="47"/>
      <c r="L75" s="47"/>
      <c r="M75" s="47"/>
      <c r="N75" s="47"/>
      <c r="O75" s="47"/>
      <c r="P75" s="47"/>
      <c r="Q75" s="47"/>
      <c r="R75" s="47"/>
      <c r="S75" s="47"/>
      <c r="T75" s="47"/>
      <c r="U75" s="47"/>
      <c r="V75" s="47"/>
    </row>
    <row r="76" spans="1:22" s="48" customFormat="1" ht="22.5" x14ac:dyDescent="0.2">
      <c r="A76" s="55"/>
      <c r="B76" s="204">
        <f t="shared" ref="B76:B81" si="3">B75+1</f>
        <v>35</v>
      </c>
      <c r="C76" s="216" t="s">
        <v>82</v>
      </c>
      <c r="D76" s="219"/>
      <c r="E76" s="43"/>
      <c r="F76" s="47"/>
      <c r="G76" s="47"/>
      <c r="H76" s="47"/>
      <c r="I76" s="47"/>
      <c r="J76" s="47"/>
      <c r="K76" s="47"/>
      <c r="L76" s="47"/>
      <c r="M76" s="47"/>
      <c r="N76" s="47"/>
      <c r="O76" s="47"/>
      <c r="P76" s="47"/>
      <c r="Q76" s="47"/>
      <c r="R76" s="47"/>
      <c r="S76" s="47"/>
      <c r="T76" s="47"/>
      <c r="U76" s="47"/>
      <c r="V76" s="47"/>
    </row>
    <row r="77" spans="1:22" s="48" customFormat="1" ht="22.5" x14ac:dyDescent="0.2">
      <c r="A77" s="55"/>
      <c r="B77" s="204">
        <f t="shared" si="3"/>
        <v>36</v>
      </c>
      <c r="C77" s="216" t="s">
        <v>83</v>
      </c>
      <c r="D77" s="219"/>
      <c r="E77" s="43"/>
      <c r="F77" s="47"/>
      <c r="G77" s="47"/>
      <c r="H77" s="47"/>
      <c r="I77" s="47"/>
      <c r="J77" s="47"/>
      <c r="K77" s="47"/>
      <c r="L77" s="47"/>
      <c r="M77" s="47"/>
      <c r="N77" s="47"/>
      <c r="O77" s="47"/>
      <c r="P77" s="47"/>
      <c r="Q77" s="47"/>
      <c r="R77" s="47"/>
      <c r="S77" s="47"/>
      <c r="T77" s="47"/>
      <c r="U77" s="47"/>
      <c r="V77" s="47"/>
    </row>
    <row r="78" spans="1:22" s="48" customFormat="1" x14ac:dyDescent="0.2">
      <c r="A78" s="55"/>
      <c r="B78" s="204">
        <f t="shared" si="3"/>
        <v>37</v>
      </c>
      <c r="C78" s="216" t="s">
        <v>354</v>
      </c>
      <c r="D78" s="219"/>
      <c r="E78" s="43"/>
      <c r="F78" s="47"/>
      <c r="G78" s="47"/>
      <c r="H78" s="47"/>
      <c r="I78" s="47"/>
      <c r="J78" s="47"/>
      <c r="K78" s="47"/>
      <c r="L78" s="47"/>
      <c r="M78" s="47"/>
      <c r="N78" s="47"/>
      <c r="O78" s="47"/>
      <c r="P78" s="47"/>
      <c r="Q78" s="47"/>
      <c r="R78" s="47"/>
      <c r="S78" s="47"/>
      <c r="T78" s="47"/>
      <c r="U78" s="47"/>
      <c r="V78" s="47"/>
    </row>
    <row r="79" spans="1:22" s="48" customFormat="1" x14ac:dyDescent="0.2">
      <c r="A79" s="55"/>
      <c r="B79" s="204">
        <f t="shared" si="3"/>
        <v>38</v>
      </c>
      <c r="C79" s="216" t="s">
        <v>181</v>
      </c>
      <c r="D79" s="219"/>
      <c r="E79" s="43"/>
      <c r="F79" s="47"/>
      <c r="G79" s="47"/>
      <c r="H79" s="47"/>
      <c r="I79" s="47"/>
      <c r="J79" s="47"/>
      <c r="K79" s="47"/>
      <c r="L79" s="47"/>
      <c r="M79" s="47"/>
      <c r="N79" s="47"/>
      <c r="O79" s="47"/>
      <c r="P79" s="47"/>
      <c r="Q79" s="47"/>
      <c r="R79" s="47"/>
      <c r="S79" s="47"/>
      <c r="T79" s="47"/>
      <c r="U79" s="47"/>
      <c r="V79" s="47"/>
    </row>
    <row r="80" spans="1:22" s="48" customFormat="1" ht="14.45" customHeight="1" x14ac:dyDescent="0.2">
      <c r="A80" s="55"/>
      <c r="B80" s="204">
        <f t="shared" si="3"/>
        <v>39</v>
      </c>
      <c r="C80" s="216" t="s">
        <v>399</v>
      </c>
      <c r="D80" s="219"/>
      <c r="E80" s="43"/>
      <c r="F80" s="47"/>
      <c r="G80" s="47"/>
      <c r="H80" s="47"/>
      <c r="I80" s="47"/>
      <c r="J80" s="47"/>
      <c r="K80" s="47"/>
      <c r="L80" s="47"/>
      <c r="M80" s="47"/>
      <c r="N80" s="47"/>
      <c r="O80" s="47"/>
      <c r="P80" s="47"/>
      <c r="Q80" s="47"/>
      <c r="R80" s="47"/>
      <c r="S80" s="47"/>
      <c r="T80" s="47"/>
      <c r="U80" s="47"/>
      <c r="V80" s="47"/>
    </row>
    <row r="81" spans="1:22" s="48" customFormat="1" ht="22.5" x14ac:dyDescent="0.2">
      <c r="A81" s="55"/>
      <c r="B81" s="204">
        <f t="shared" si="3"/>
        <v>40</v>
      </c>
      <c r="C81" s="216" t="s">
        <v>182</v>
      </c>
      <c r="D81" s="219"/>
      <c r="E81" s="43"/>
      <c r="F81" s="47"/>
      <c r="G81" s="47"/>
      <c r="H81" s="47"/>
      <c r="I81" s="47"/>
      <c r="J81" s="47"/>
      <c r="K81" s="47"/>
      <c r="L81" s="47"/>
      <c r="M81" s="47"/>
      <c r="N81" s="47"/>
      <c r="O81" s="47"/>
      <c r="P81" s="47"/>
      <c r="Q81" s="47"/>
      <c r="R81" s="47"/>
      <c r="S81" s="47"/>
      <c r="T81" s="47"/>
      <c r="U81" s="47"/>
      <c r="V81" s="47"/>
    </row>
    <row r="82" spans="1:22" s="41" customFormat="1" ht="15.75" x14ac:dyDescent="0.2">
      <c r="B82" s="204">
        <f>B81+1</f>
        <v>41</v>
      </c>
      <c r="C82" s="205" t="s">
        <v>185</v>
      </c>
      <c r="D82" s="206"/>
      <c r="E82" s="42"/>
      <c r="F82" s="36"/>
      <c r="G82" s="36"/>
      <c r="H82" s="36"/>
      <c r="I82" s="36"/>
      <c r="J82" s="36"/>
      <c r="K82" s="36"/>
      <c r="L82" s="36"/>
      <c r="M82" s="36"/>
      <c r="N82" s="36"/>
      <c r="O82" s="36"/>
      <c r="P82" s="36"/>
      <c r="Q82" s="36"/>
      <c r="R82" s="36"/>
      <c r="S82" s="36"/>
      <c r="T82" s="36"/>
      <c r="U82" s="36"/>
      <c r="V82" s="36"/>
    </row>
    <row r="83" spans="1:22" ht="15.75" x14ac:dyDescent="0.2">
      <c r="B83" s="519" t="s">
        <v>352</v>
      </c>
      <c r="C83" s="520"/>
      <c r="D83" s="226"/>
      <c r="E83" s="46"/>
      <c r="F83" s="50"/>
    </row>
    <row r="84" spans="1:22" s="41" customFormat="1" x14ac:dyDescent="0.2">
      <c r="B84" s="204">
        <v>42</v>
      </c>
      <c r="C84" s="216" t="s">
        <v>256</v>
      </c>
      <c r="D84" s="220"/>
      <c r="E84" s="45"/>
      <c r="F84" s="36"/>
      <c r="G84" s="36"/>
      <c r="H84" s="36"/>
      <c r="I84" s="36"/>
      <c r="J84" s="36"/>
      <c r="K84" s="36"/>
      <c r="L84" s="36"/>
      <c r="M84" s="36"/>
      <c r="N84" s="36"/>
      <c r="O84" s="36"/>
      <c r="P84" s="36"/>
      <c r="Q84" s="36"/>
      <c r="R84" s="36"/>
      <c r="S84" s="36"/>
      <c r="T84" s="36"/>
      <c r="U84" s="36"/>
      <c r="V84" s="36"/>
    </row>
    <row r="85" spans="1:22" s="41" customFormat="1" ht="22.5" x14ac:dyDescent="0.2">
      <c r="B85" s="204">
        <f t="shared" ref="B85:B89" si="4">B84+1</f>
        <v>43</v>
      </c>
      <c r="C85" s="216" t="s">
        <v>250</v>
      </c>
      <c r="D85" s="220"/>
      <c r="E85" s="45"/>
      <c r="F85" s="36"/>
      <c r="G85" s="36"/>
      <c r="H85" s="36"/>
      <c r="I85" s="36"/>
      <c r="J85" s="36"/>
      <c r="K85" s="36"/>
      <c r="L85" s="36"/>
      <c r="M85" s="36"/>
      <c r="N85" s="36"/>
      <c r="O85" s="36"/>
      <c r="P85" s="36"/>
      <c r="Q85" s="36"/>
      <c r="R85" s="36"/>
      <c r="S85" s="36"/>
      <c r="T85" s="36"/>
      <c r="U85" s="36"/>
      <c r="V85" s="36"/>
    </row>
    <row r="86" spans="1:22" s="41" customFormat="1" ht="21" customHeight="1" x14ac:dyDescent="0.2">
      <c r="B86" s="204">
        <f t="shared" si="4"/>
        <v>44</v>
      </c>
      <c r="C86" s="205" t="s">
        <v>53</v>
      </c>
      <c r="D86" s="206"/>
      <c r="E86" s="42"/>
      <c r="F86" s="36"/>
      <c r="G86" s="36"/>
      <c r="H86" s="36"/>
      <c r="I86" s="36"/>
      <c r="J86" s="36"/>
      <c r="K86" s="36"/>
      <c r="L86" s="36"/>
      <c r="M86" s="36"/>
      <c r="N86" s="36"/>
      <c r="O86" s="36"/>
      <c r="P86" s="36"/>
      <c r="Q86" s="36"/>
      <c r="R86" s="36"/>
      <c r="S86" s="36"/>
      <c r="T86" s="36"/>
      <c r="U86" s="36"/>
      <c r="V86" s="36"/>
    </row>
    <row r="87" spans="1:22" s="41" customFormat="1" x14ac:dyDescent="0.2">
      <c r="B87" s="204">
        <f t="shared" si="4"/>
        <v>45</v>
      </c>
      <c r="C87" s="216" t="s">
        <v>251</v>
      </c>
      <c r="D87" s="220"/>
      <c r="E87" s="45"/>
      <c r="F87" s="36"/>
      <c r="G87" s="36"/>
      <c r="H87" s="36"/>
      <c r="I87" s="36"/>
      <c r="J87" s="36"/>
      <c r="K87" s="36"/>
      <c r="L87" s="36"/>
      <c r="M87" s="36"/>
      <c r="N87" s="36"/>
      <c r="O87" s="36"/>
      <c r="P87" s="36"/>
      <c r="Q87" s="36"/>
      <c r="R87" s="36"/>
      <c r="S87" s="36"/>
      <c r="T87" s="36"/>
      <c r="U87" s="36"/>
      <c r="V87" s="36"/>
    </row>
    <row r="88" spans="1:22" s="41" customFormat="1" x14ac:dyDescent="0.2">
      <c r="B88" s="204">
        <v>46</v>
      </c>
      <c r="C88" s="216" t="s">
        <v>253</v>
      </c>
      <c r="D88" s="220"/>
      <c r="E88" s="45"/>
      <c r="F88" s="36"/>
      <c r="G88" s="36"/>
      <c r="H88" s="36"/>
      <c r="I88" s="36"/>
      <c r="J88" s="36"/>
      <c r="K88" s="36"/>
      <c r="L88" s="36"/>
      <c r="M88" s="36"/>
      <c r="N88" s="36"/>
      <c r="O88" s="36"/>
      <c r="P88" s="36"/>
      <c r="Q88" s="36"/>
      <c r="R88" s="36"/>
      <c r="S88" s="36"/>
      <c r="T88" s="36"/>
      <c r="U88" s="36"/>
      <c r="V88" s="36"/>
    </row>
    <row r="89" spans="1:22" x14ac:dyDescent="0.2">
      <c r="A89" s="40"/>
      <c r="B89" s="204">
        <f t="shared" si="4"/>
        <v>47</v>
      </c>
      <c r="C89" s="216" t="s">
        <v>254</v>
      </c>
      <c r="D89" s="220"/>
    </row>
    <row r="90" spans="1:22" x14ac:dyDescent="0.2"/>
    <row r="91" spans="1:22" x14ac:dyDescent="0.2"/>
    <row r="92" spans="1:22" x14ac:dyDescent="0.2"/>
    <row r="93" spans="1:22" x14ac:dyDescent="0.2"/>
    <row r="94" spans="1:22" x14ac:dyDescent="0.2"/>
    <row r="95" spans="1:22" x14ac:dyDescent="0.2"/>
    <row r="96" spans="1:22"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sheetData>
  <mergeCells count="7">
    <mergeCell ref="B73:C73"/>
    <mergeCell ref="B83:C83"/>
    <mergeCell ref="B6:C6"/>
    <mergeCell ref="B26:C26"/>
    <mergeCell ref="B37:C37"/>
    <mergeCell ref="B55:C55"/>
    <mergeCell ref="B67:C6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EFF68-39DA-42CC-B2DC-C7A69ECC8975}">
  <dimension ref="A1:V107"/>
  <sheetViews>
    <sheetView topLeftCell="A11" zoomScale="130" zoomScaleNormal="130" workbookViewId="0">
      <selection activeCell="C10" sqref="C10"/>
    </sheetView>
  </sheetViews>
  <sheetFormatPr defaultColWidth="0" defaultRowHeight="12.75" zeroHeight="1" x14ac:dyDescent="0.2"/>
  <cols>
    <col min="1" max="1" width="2.42578125" style="55" customWidth="1"/>
    <col min="2" max="2" width="6" style="51" customWidth="1"/>
    <col min="3" max="3" width="91.42578125" style="39" customWidth="1"/>
    <col min="4" max="4" width="76.42578125" style="38" customWidth="1"/>
    <col min="5" max="5" width="3.85546875" style="35" customWidth="1"/>
    <col min="6" max="22" width="0" style="36" hidden="1" customWidth="1"/>
    <col min="23" max="16384" width="9.140625" style="40" hidden="1"/>
  </cols>
  <sheetData>
    <row r="1" spans="1:22" s="37" customFormat="1" x14ac:dyDescent="0.2">
      <c r="A1" s="55"/>
      <c r="B1" s="33"/>
      <c r="C1" s="34"/>
      <c r="D1" s="34"/>
      <c r="E1" s="35"/>
      <c r="F1" s="36"/>
      <c r="G1" s="36"/>
      <c r="H1" s="36"/>
      <c r="I1" s="36"/>
      <c r="J1" s="36"/>
      <c r="K1" s="36"/>
      <c r="L1" s="36"/>
      <c r="M1" s="36"/>
      <c r="N1" s="36"/>
      <c r="O1" s="36"/>
      <c r="P1" s="36"/>
      <c r="Q1" s="36"/>
      <c r="R1" s="36"/>
      <c r="S1" s="36"/>
      <c r="T1" s="36"/>
      <c r="U1" s="36"/>
      <c r="V1" s="36"/>
    </row>
    <row r="2" spans="1:22" s="37" customFormat="1" ht="15.75" x14ac:dyDescent="0.25">
      <c r="A2" s="55"/>
      <c r="B2" s="210" t="s">
        <v>364</v>
      </c>
      <c r="C2" s="211"/>
      <c r="D2" s="211"/>
      <c r="E2" s="35"/>
      <c r="F2" s="36"/>
      <c r="G2" s="36"/>
      <c r="H2" s="36"/>
      <c r="I2" s="36"/>
      <c r="J2" s="36"/>
      <c r="K2" s="36"/>
      <c r="L2" s="36"/>
      <c r="M2" s="36"/>
      <c r="N2" s="36"/>
      <c r="O2" s="36"/>
      <c r="P2" s="36"/>
      <c r="Q2" s="36"/>
      <c r="R2" s="36"/>
      <c r="S2" s="36"/>
      <c r="T2" s="36"/>
      <c r="U2" s="36"/>
      <c r="V2" s="36"/>
    </row>
    <row r="3" spans="1:22" s="37" customFormat="1" x14ac:dyDescent="0.2">
      <c r="A3" s="55"/>
      <c r="B3" s="33"/>
      <c r="C3" s="33"/>
      <c r="D3" s="38"/>
      <c r="E3" s="35"/>
      <c r="F3" s="36"/>
      <c r="G3" s="36"/>
      <c r="H3" s="36"/>
      <c r="I3" s="36"/>
      <c r="J3" s="36"/>
      <c r="K3" s="36"/>
      <c r="L3" s="36"/>
      <c r="M3" s="36"/>
      <c r="N3" s="36"/>
      <c r="O3" s="36"/>
      <c r="P3" s="36"/>
      <c r="Q3" s="36"/>
      <c r="R3" s="36"/>
      <c r="S3" s="36"/>
      <c r="T3" s="36"/>
      <c r="U3" s="36"/>
      <c r="V3" s="36"/>
    </row>
    <row r="4" spans="1:22" s="37" customFormat="1" x14ac:dyDescent="0.2">
      <c r="A4" s="55"/>
      <c r="B4" s="295" t="s">
        <v>434</v>
      </c>
      <c r="C4" s="212"/>
      <c r="D4" s="213"/>
      <c r="E4" s="35"/>
      <c r="F4" s="36"/>
      <c r="G4" s="36"/>
      <c r="H4" s="36"/>
      <c r="I4" s="36"/>
      <c r="J4" s="36"/>
      <c r="K4" s="36"/>
      <c r="L4" s="36"/>
      <c r="M4" s="36"/>
      <c r="N4" s="36"/>
      <c r="O4" s="36"/>
      <c r="P4" s="36"/>
      <c r="Q4" s="36"/>
      <c r="R4" s="36"/>
      <c r="S4" s="36"/>
      <c r="T4" s="36"/>
      <c r="U4" s="36"/>
      <c r="V4" s="36"/>
    </row>
    <row r="5" spans="1:22" x14ac:dyDescent="0.2">
      <c r="B5" s="38"/>
    </row>
    <row r="6" spans="1:22" s="41" customFormat="1" ht="17.25" customHeight="1" x14ac:dyDescent="0.2">
      <c r="B6" s="521" t="s">
        <v>50</v>
      </c>
      <c r="C6" s="521"/>
      <c r="D6" s="221" t="s">
        <v>51</v>
      </c>
      <c r="E6" s="42"/>
      <c r="F6" s="36"/>
      <c r="G6" s="36"/>
      <c r="H6" s="36"/>
      <c r="I6" s="36"/>
      <c r="J6" s="36"/>
      <c r="K6" s="36"/>
      <c r="L6" s="36"/>
      <c r="M6" s="36"/>
      <c r="N6" s="36"/>
      <c r="O6" s="36"/>
      <c r="P6" s="36"/>
      <c r="Q6" s="36"/>
      <c r="R6" s="36"/>
      <c r="S6" s="36"/>
      <c r="T6" s="36"/>
      <c r="U6" s="36"/>
      <c r="V6" s="36"/>
    </row>
    <row r="7" spans="1:22" s="41" customFormat="1" ht="15.75" x14ac:dyDescent="0.2">
      <c r="B7" s="202" t="s">
        <v>362</v>
      </c>
      <c r="C7" s="202"/>
      <c r="D7" s="203"/>
      <c r="E7" s="42"/>
      <c r="F7" s="36"/>
      <c r="G7" s="36"/>
      <c r="H7" s="36"/>
      <c r="I7" s="36"/>
      <c r="J7" s="36"/>
      <c r="K7" s="36"/>
      <c r="L7" s="36"/>
      <c r="M7" s="36"/>
      <c r="N7" s="36"/>
      <c r="O7" s="36"/>
      <c r="P7" s="36"/>
      <c r="Q7" s="36"/>
      <c r="R7" s="36"/>
      <c r="S7" s="36"/>
      <c r="T7" s="36"/>
      <c r="U7" s="36"/>
      <c r="V7" s="36"/>
    </row>
    <row r="8" spans="1:22" s="41" customFormat="1" ht="25.5" customHeight="1" x14ac:dyDescent="0.2">
      <c r="B8" s="204">
        <v>1</v>
      </c>
      <c r="C8" s="205" t="s">
        <v>400</v>
      </c>
      <c r="D8" s="206"/>
      <c r="E8" s="42"/>
      <c r="F8" s="36"/>
      <c r="G8" s="36"/>
      <c r="H8" s="36"/>
      <c r="I8" s="36"/>
      <c r="J8" s="36"/>
      <c r="K8" s="36"/>
      <c r="L8" s="36"/>
      <c r="M8" s="36"/>
      <c r="N8" s="36"/>
      <c r="O8" s="36"/>
      <c r="P8" s="36"/>
      <c r="Q8" s="36"/>
      <c r="R8" s="36"/>
      <c r="S8" s="36"/>
      <c r="T8" s="36"/>
      <c r="U8" s="36"/>
      <c r="V8" s="36"/>
    </row>
    <row r="9" spans="1:22" s="41" customFormat="1" ht="23.1" customHeight="1" x14ac:dyDescent="0.2">
      <c r="B9" s="204">
        <f>B8+1</f>
        <v>2</v>
      </c>
      <c r="C9" s="214" t="s">
        <v>401</v>
      </c>
      <c r="D9" s="206"/>
      <c r="E9" s="42"/>
      <c r="F9" s="36"/>
      <c r="G9" s="36"/>
      <c r="H9" s="36"/>
      <c r="I9" s="36"/>
      <c r="J9" s="36"/>
      <c r="K9" s="36"/>
      <c r="L9" s="36"/>
      <c r="M9" s="36"/>
      <c r="N9" s="36"/>
      <c r="O9" s="36"/>
      <c r="P9" s="36"/>
      <c r="Q9" s="36"/>
      <c r="R9" s="36"/>
      <c r="S9" s="36"/>
      <c r="T9" s="36"/>
      <c r="U9" s="36"/>
      <c r="V9" s="36"/>
    </row>
    <row r="10" spans="1:22" s="41" customFormat="1" ht="24.95" customHeight="1" x14ac:dyDescent="0.2">
      <c r="B10" s="204">
        <f>B9+1</f>
        <v>3</v>
      </c>
      <c r="C10" s="214" t="s">
        <v>402</v>
      </c>
      <c r="D10" s="206"/>
      <c r="E10" s="42"/>
      <c r="F10" s="36"/>
      <c r="G10" s="36"/>
      <c r="H10" s="36"/>
      <c r="I10" s="36"/>
      <c r="J10" s="36"/>
      <c r="K10" s="36"/>
      <c r="L10" s="36"/>
      <c r="M10" s="36"/>
      <c r="N10" s="36"/>
      <c r="O10" s="36"/>
      <c r="P10" s="36"/>
      <c r="Q10" s="36"/>
      <c r="R10" s="36"/>
      <c r="S10" s="36"/>
      <c r="T10" s="36"/>
      <c r="U10" s="36"/>
      <c r="V10" s="36"/>
    </row>
    <row r="11" spans="1:22" s="41" customFormat="1" ht="23.45" customHeight="1" x14ac:dyDescent="0.2">
      <c r="B11" s="204">
        <f>B10+1</f>
        <v>4</v>
      </c>
      <c r="C11" s="214" t="s">
        <v>363</v>
      </c>
      <c r="D11" s="206"/>
      <c r="E11" s="42"/>
      <c r="F11" s="36"/>
      <c r="G11" s="36"/>
      <c r="H11" s="36"/>
      <c r="I11" s="36"/>
      <c r="J11" s="36"/>
      <c r="K11" s="36"/>
      <c r="L11" s="36"/>
      <c r="M11" s="36"/>
      <c r="N11" s="36"/>
      <c r="O11" s="36"/>
      <c r="P11" s="36"/>
      <c r="Q11" s="36"/>
      <c r="R11" s="36"/>
      <c r="S11" s="36"/>
      <c r="T11" s="36"/>
      <c r="U11" s="36"/>
      <c r="V11" s="36"/>
    </row>
    <row r="12" spans="1:22" s="41" customFormat="1" ht="24.6" customHeight="1" x14ac:dyDescent="0.2">
      <c r="B12" s="204">
        <f>B11+1</f>
        <v>5</v>
      </c>
      <c r="C12" s="214" t="s">
        <v>403</v>
      </c>
      <c r="D12" s="206"/>
      <c r="E12" s="42"/>
      <c r="F12" s="36"/>
      <c r="G12" s="36"/>
      <c r="H12" s="36"/>
      <c r="I12" s="36"/>
      <c r="J12" s="36"/>
      <c r="K12" s="36"/>
      <c r="L12" s="36"/>
      <c r="M12" s="36"/>
      <c r="N12" s="36"/>
      <c r="O12" s="36"/>
      <c r="P12" s="36"/>
      <c r="Q12" s="36"/>
      <c r="R12" s="36"/>
      <c r="S12" s="36"/>
      <c r="T12" s="36"/>
      <c r="U12" s="36"/>
      <c r="V12" s="36"/>
    </row>
    <row r="13" spans="1:22" s="41" customFormat="1" ht="24" customHeight="1" x14ac:dyDescent="0.2">
      <c r="B13" s="204">
        <f>B12+1</f>
        <v>6</v>
      </c>
      <c r="C13" s="214" t="s">
        <v>404</v>
      </c>
      <c r="D13" s="206"/>
      <c r="E13" s="42"/>
      <c r="F13" s="36"/>
      <c r="G13" s="36"/>
      <c r="H13" s="36"/>
      <c r="I13" s="36"/>
      <c r="J13" s="36"/>
      <c r="K13" s="36"/>
      <c r="L13" s="36"/>
      <c r="M13" s="36"/>
      <c r="N13" s="36"/>
      <c r="O13" s="36"/>
      <c r="P13" s="36"/>
      <c r="Q13" s="36"/>
      <c r="R13" s="36"/>
      <c r="S13" s="36"/>
      <c r="T13" s="36"/>
      <c r="U13" s="36"/>
      <c r="V13" s="36"/>
    </row>
    <row r="14" spans="1:22" s="41" customFormat="1" ht="23.45" customHeight="1" x14ac:dyDescent="0.2">
      <c r="B14" s="204">
        <f t="shared" ref="B14:B17" si="0">B13+1</f>
        <v>7</v>
      </c>
      <c r="C14" s="214" t="s">
        <v>405</v>
      </c>
      <c r="D14" s="206"/>
      <c r="E14" s="42"/>
      <c r="F14" s="36"/>
      <c r="G14" s="36"/>
      <c r="H14" s="36"/>
      <c r="I14" s="36"/>
      <c r="J14" s="36"/>
      <c r="K14" s="36"/>
      <c r="L14" s="36"/>
      <c r="M14" s="36"/>
      <c r="N14" s="36"/>
      <c r="O14" s="36"/>
      <c r="P14" s="36"/>
      <c r="Q14" s="36"/>
      <c r="R14" s="36"/>
      <c r="S14" s="36"/>
      <c r="T14" s="36"/>
      <c r="U14" s="36"/>
      <c r="V14" s="36"/>
    </row>
    <row r="15" spans="1:22" s="41" customFormat="1" ht="26.1" customHeight="1" x14ac:dyDescent="0.2">
      <c r="B15" s="204">
        <f t="shared" si="0"/>
        <v>8</v>
      </c>
      <c r="C15" s="214" t="s">
        <v>406</v>
      </c>
      <c r="D15" s="206"/>
      <c r="E15" s="42"/>
      <c r="F15" s="36"/>
      <c r="G15" s="36"/>
      <c r="H15" s="36"/>
      <c r="I15" s="36"/>
      <c r="J15" s="36"/>
      <c r="K15" s="36"/>
      <c r="L15" s="36"/>
      <c r="M15" s="36"/>
      <c r="N15" s="36"/>
      <c r="O15" s="36"/>
      <c r="P15" s="36"/>
      <c r="Q15" s="36"/>
      <c r="R15" s="36"/>
      <c r="S15" s="36"/>
      <c r="T15" s="36"/>
      <c r="U15" s="36"/>
      <c r="V15" s="36"/>
    </row>
    <row r="16" spans="1:22" s="41" customFormat="1" ht="23.1" customHeight="1" x14ac:dyDescent="0.2">
      <c r="B16" s="204">
        <f t="shared" si="0"/>
        <v>9</v>
      </c>
      <c r="C16" s="214" t="s">
        <v>407</v>
      </c>
      <c r="D16" s="206"/>
      <c r="E16" s="42"/>
      <c r="F16" s="36"/>
      <c r="G16" s="36"/>
      <c r="H16" s="36"/>
      <c r="I16" s="36"/>
      <c r="J16" s="36"/>
      <c r="K16" s="36"/>
      <c r="L16" s="36"/>
      <c r="M16" s="36"/>
      <c r="N16" s="36"/>
      <c r="O16" s="36"/>
      <c r="P16" s="36"/>
      <c r="Q16" s="36"/>
      <c r="R16" s="36"/>
      <c r="S16" s="36"/>
      <c r="T16" s="36"/>
      <c r="U16" s="36"/>
      <c r="V16" s="36"/>
    </row>
    <row r="17" spans="1:22" s="41" customFormat="1" ht="23.1" customHeight="1" x14ac:dyDescent="0.2">
      <c r="B17" s="204">
        <f t="shared" si="0"/>
        <v>10</v>
      </c>
      <c r="C17" s="214" t="s">
        <v>408</v>
      </c>
      <c r="D17" s="206"/>
      <c r="E17" s="42"/>
      <c r="F17" s="36"/>
      <c r="G17" s="36"/>
      <c r="H17" s="36"/>
      <c r="I17" s="36"/>
      <c r="J17" s="36"/>
      <c r="K17" s="36"/>
      <c r="L17" s="36"/>
      <c r="M17" s="36"/>
      <c r="N17" s="36"/>
      <c r="O17" s="36"/>
      <c r="P17" s="36"/>
      <c r="Q17" s="36"/>
      <c r="R17" s="36"/>
      <c r="S17" s="36"/>
      <c r="T17" s="36"/>
      <c r="U17" s="36"/>
      <c r="V17" s="36"/>
    </row>
    <row r="18" spans="1:22" s="41" customFormat="1" ht="21.95" customHeight="1" x14ac:dyDescent="0.2">
      <c r="B18" s="204">
        <f>B17+1</f>
        <v>11</v>
      </c>
      <c r="C18" s="216" t="s">
        <v>409</v>
      </c>
      <c r="D18" s="219"/>
      <c r="E18" s="42"/>
      <c r="F18" s="36"/>
      <c r="G18" s="36"/>
      <c r="H18" s="36"/>
      <c r="I18" s="36"/>
      <c r="J18" s="36"/>
      <c r="K18" s="36"/>
      <c r="L18" s="36"/>
      <c r="M18" s="36"/>
      <c r="N18" s="36"/>
      <c r="O18" s="36"/>
      <c r="P18" s="36"/>
      <c r="Q18" s="36"/>
      <c r="R18" s="36"/>
      <c r="S18" s="36"/>
      <c r="T18" s="36"/>
      <c r="U18" s="36"/>
      <c r="V18" s="36"/>
    </row>
    <row r="19" spans="1:22" s="41" customFormat="1" ht="15.95" customHeight="1" x14ac:dyDescent="0.2">
      <c r="B19" s="204">
        <f>B18+1</f>
        <v>12</v>
      </c>
      <c r="C19" s="217" t="s">
        <v>410</v>
      </c>
      <c r="D19" s="219"/>
      <c r="E19" s="42"/>
      <c r="F19" s="36"/>
      <c r="G19" s="36"/>
      <c r="H19" s="36"/>
      <c r="I19" s="36"/>
      <c r="J19" s="36"/>
      <c r="K19" s="36"/>
      <c r="L19" s="36"/>
      <c r="M19" s="36"/>
      <c r="N19" s="36"/>
      <c r="O19" s="36"/>
      <c r="P19" s="36"/>
      <c r="Q19" s="36"/>
      <c r="R19" s="36"/>
      <c r="S19" s="36"/>
      <c r="T19" s="36"/>
      <c r="U19" s="36"/>
      <c r="V19" s="36"/>
    </row>
    <row r="20" spans="1:22" s="41" customFormat="1" ht="15.6" customHeight="1" x14ac:dyDescent="0.2">
      <c r="B20" s="204">
        <f>B19+1</f>
        <v>13</v>
      </c>
      <c r="C20" s="218" t="s">
        <v>411</v>
      </c>
      <c r="D20" s="219"/>
      <c r="E20" s="42"/>
      <c r="F20" s="36"/>
      <c r="G20" s="36"/>
      <c r="H20" s="36"/>
      <c r="I20" s="36"/>
      <c r="J20" s="36"/>
      <c r="K20" s="36"/>
      <c r="L20" s="36"/>
      <c r="M20" s="36"/>
      <c r="N20" s="36"/>
      <c r="O20" s="36"/>
      <c r="P20" s="36"/>
      <c r="Q20" s="36"/>
      <c r="R20" s="36"/>
      <c r="S20" s="36"/>
      <c r="T20" s="36"/>
      <c r="U20" s="36"/>
      <c r="V20" s="36"/>
    </row>
    <row r="21" spans="1:22" s="15" customFormat="1" ht="24" customHeight="1" x14ac:dyDescent="0.2">
      <c r="A21" s="269"/>
      <c r="B21" s="204">
        <f>B20+1</f>
        <v>14</v>
      </c>
      <c r="C21" s="205" t="s">
        <v>412</v>
      </c>
      <c r="D21" s="206" t="s">
        <v>24</v>
      </c>
    </row>
    <row r="22" spans="1:22" s="15" customFormat="1" ht="24.95" customHeight="1" x14ac:dyDescent="0.2">
      <c r="A22" s="269"/>
      <c r="B22" s="204">
        <v>15</v>
      </c>
      <c r="C22" s="205" t="s">
        <v>413</v>
      </c>
      <c r="D22" s="206"/>
    </row>
    <row r="23" spans="1:22" s="15" customFormat="1" ht="15.95" customHeight="1" x14ac:dyDescent="0.2">
      <c r="A23" s="269"/>
      <c r="B23" s="204">
        <f t="shared" ref="B23:B24" si="1">B22+1</f>
        <v>16</v>
      </c>
      <c r="C23" s="205" t="s">
        <v>414</v>
      </c>
      <c r="D23" s="206"/>
    </row>
    <row r="24" spans="1:22" s="15" customFormat="1" ht="21.6" customHeight="1" x14ac:dyDescent="0.2">
      <c r="A24" s="269"/>
      <c r="B24" s="204">
        <f t="shared" si="1"/>
        <v>17</v>
      </c>
      <c r="C24" s="205" t="s">
        <v>415</v>
      </c>
      <c r="D24" s="206"/>
    </row>
    <row r="25" spans="1:22" s="15" customFormat="1" ht="20.45" customHeight="1" x14ac:dyDescent="0.2">
      <c r="A25" s="269"/>
      <c r="B25" s="204">
        <v>18</v>
      </c>
      <c r="C25" s="205" t="s">
        <v>416</v>
      </c>
      <c r="D25" s="206"/>
    </row>
    <row r="26" spans="1:22" x14ac:dyDescent="0.2"/>
    <row r="27" spans="1:22" x14ac:dyDescent="0.2"/>
    <row r="28" spans="1:22" x14ac:dyDescent="0.2"/>
    <row r="29" spans="1:22" x14ac:dyDescent="0.2"/>
    <row r="30" spans="1:22" x14ac:dyDescent="0.2"/>
    <row r="31" spans="1:22" x14ac:dyDescent="0.2"/>
    <row r="32" spans="1:22" x14ac:dyDescent="0.2"/>
    <row r="33" x14ac:dyDescent="0.2"/>
    <row r="34" x14ac:dyDescent="0.2"/>
    <row r="35" x14ac:dyDescent="0.2"/>
    <row r="36" x14ac:dyDescent="0.2"/>
    <row r="37" x14ac:dyDescent="0.2"/>
    <row r="38" x14ac:dyDescent="0.2"/>
    <row r="39" x14ac:dyDescent="0.2"/>
    <row r="40" x14ac:dyDescent="0.2"/>
    <row r="41" x14ac:dyDescent="0.2"/>
    <row r="43" x14ac:dyDescent="0.2"/>
    <row r="4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sheetData>
  <mergeCells count="1">
    <mergeCell ref="B6:C6"/>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8B266-3671-445D-8CA2-7FF3B787D5A9}">
  <dimension ref="A1:Y153"/>
  <sheetViews>
    <sheetView showGridLines="0" zoomScale="140" zoomScaleNormal="140" zoomScaleSheetLayoutView="100" workbookViewId="0">
      <selection activeCell="C4" sqref="C4:S4"/>
    </sheetView>
  </sheetViews>
  <sheetFormatPr defaultColWidth="0" defaultRowHeight="11.25" customHeight="1" zeroHeight="1" x14ac:dyDescent="0.25"/>
  <cols>
    <col min="1" max="3" width="2.42578125" style="297" customWidth="1"/>
    <col min="4" max="4" width="15.42578125" style="297" customWidth="1"/>
    <col min="5" max="5" width="24.140625" style="297" customWidth="1"/>
    <col min="6" max="6" width="0.85546875" style="297" customWidth="1"/>
    <col min="7" max="8" width="17.5703125" style="297" customWidth="1"/>
    <col min="9" max="16" width="17.5703125" style="297" hidden="1" customWidth="1"/>
    <col min="17" max="17" width="1" style="297" customWidth="1"/>
    <col min="18" max="19" width="17.5703125" style="297" customWidth="1"/>
    <col min="20" max="20" width="8" style="297" customWidth="1"/>
    <col min="21" max="22" width="8" style="298" hidden="1" customWidth="1"/>
    <col min="23" max="25" width="0" style="298" hidden="1" customWidth="1"/>
    <col min="26" max="16384" width="8" style="298" hidden="1"/>
  </cols>
  <sheetData>
    <row r="1" spans="1:20" ht="15" x14ac:dyDescent="0.25"/>
    <row r="2" spans="1:20" ht="15.75" x14ac:dyDescent="0.25">
      <c r="C2" s="210" t="s">
        <v>300</v>
      </c>
      <c r="D2" s="211"/>
      <c r="E2" s="211"/>
      <c r="F2" s="211"/>
      <c r="G2" s="211"/>
      <c r="H2" s="211"/>
      <c r="I2" s="211"/>
      <c r="J2" s="211"/>
      <c r="K2" s="211"/>
      <c r="L2" s="211"/>
      <c r="M2" s="211"/>
      <c r="N2" s="211"/>
      <c r="O2" s="211"/>
      <c r="P2" s="211"/>
      <c r="Q2" s="211"/>
      <c r="R2" s="211"/>
      <c r="S2" s="211"/>
    </row>
    <row r="3" spans="1:20" ht="15" x14ac:dyDescent="0.25">
      <c r="C3" s="33"/>
      <c r="D3" s="33"/>
      <c r="E3" s="38"/>
    </row>
    <row r="4" spans="1:20" ht="15" x14ac:dyDescent="0.25">
      <c r="C4" s="528" t="s">
        <v>440</v>
      </c>
      <c r="D4" s="529"/>
      <c r="E4" s="529"/>
      <c r="F4" s="529"/>
      <c r="G4" s="529"/>
      <c r="H4" s="529"/>
      <c r="I4" s="529"/>
      <c r="J4" s="529"/>
      <c r="K4" s="529"/>
      <c r="L4" s="529"/>
      <c r="M4" s="529"/>
      <c r="N4" s="529"/>
      <c r="O4" s="529"/>
      <c r="P4" s="529"/>
      <c r="Q4" s="529"/>
      <c r="R4" s="529"/>
      <c r="S4" s="530"/>
    </row>
    <row r="5" spans="1:20" ht="15" x14ac:dyDescent="0.25"/>
    <row r="6" spans="1:20" ht="11.25" customHeight="1" thickBot="1" x14ac:dyDescent="0.3">
      <c r="D6" s="299"/>
      <c r="E6" s="299"/>
      <c r="F6" s="299"/>
      <c r="G6" s="299"/>
      <c r="H6" s="299"/>
      <c r="I6" s="299"/>
      <c r="J6" s="299"/>
      <c r="K6" s="299"/>
      <c r="L6" s="299"/>
      <c r="M6" s="299"/>
      <c r="N6" s="299"/>
      <c r="O6" s="299"/>
      <c r="P6" s="299"/>
    </row>
    <row r="7" spans="1:20" ht="15.75" customHeight="1" thickBot="1" x14ac:dyDescent="0.3">
      <c r="A7" s="298"/>
      <c r="B7" s="298"/>
      <c r="C7" s="298"/>
      <c r="D7" s="439"/>
      <c r="E7" s="440"/>
      <c r="F7" s="300"/>
      <c r="G7" s="544"/>
      <c r="H7" s="545"/>
      <c r="I7" s="545"/>
      <c r="J7" s="545"/>
      <c r="K7" s="545"/>
      <c r="L7" s="545"/>
      <c r="M7" s="545"/>
      <c r="N7" s="545"/>
      <c r="O7" s="545"/>
      <c r="P7" s="546"/>
      <c r="Q7" s="298"/>
      <c r="R7" s="544"/>
      <c r="S7" s="547"/>
      <c r="T7" s="298"/>
    </row>
    <row r="8" spans="1:20" ht="15" customHeight="1" thickBot="1" x14ac:dyDescent="0.3">
      <c r="A8" s="298"/>
      <c r="B8" s="298"/>
      <c r="C8" s="298"/>
      <c r="D8" s="535" t="s">
        <v>257</v>
      </c>
      <c r="E8" s="536"/>
      <c r="F8"/>
      <c r="G8" s="548" t="s">
        <v>236</v>
      </c>
      <c r="H8" s="549"/>
      <c r="I8" s="549"/>
      <c r="J8" s="549"/>
      <c r="K8" s="549"/>
      <c r="L8" s="549"/>
      <c r="M8" s="549"/>
      <c r="N8" s="549"/>
      <c r="O8" s="549"/>
      <c r="P8" s="550"/>
      <c r="Q8" s="441"/>
      <c r="R8" s="551" t="s">
        <v>183</v>
      </c>
      <c r="S8" s="552"/>
      <c r="T8" s="298"/>
    </row>
    <row r="9" spans="1:20" ht="15" customHeight="1" x14ac:dyDescent="0.25">
      <c r="D9" s="343" t="s">
        <v>40</v>
      </c>
      <c r="E9" s="344"/>
      <c r="F9" s="299"/>
      <c r="G9" s="556">
        <v>46023</v>
      </c>
      <c r="H9" s="557"/>
      <c r="I9" s="558">
        <v>43101</v>
      </c>
      <c r="J9" s="559"/>
      <c r="K9" s="559">
        <v>43101</v>
      </c>
      <c r="L9" s="559"/>
      <c r="M9" s="559">
        <v>43101</v>
      </c>
      <c r="N9" s="559"/>
      <c r="O9" s="559">
        <v>43101</v>
      </c>
      <c r="P9" s="560"/>
      <c r="Q9" s="326"/>
      <c r="R9" s="554">
        <v>46388</v>
      </c>
      <c r="S9" s="555"/>
      <c r="T9" s="298"/>
    </row>
    <row r="10" spans="1:20" ht="15" customHeight="1" x14ac:dyDescent="0.25">
      <c r="D10" s="343" t="s">
        <v>259</v>
      </c>
      <c r="E10" s="344"/>
      <c r="F10" s="299"/>
      <c r="G10" s="541" t="s">
        <v>103</v>
      </c>
      <c r="H10" s="542"/>
      <c r="I10" s="543" t="s">
        <v>260</v>
      </c>
      <c r="J10" s="543"/>
      <c r="K10" s="543" t="s">
        <v>260</v>
      </c>
      <c r="L10" s="543"/>
      <c r="M10" s="543" t="s">
        <v>260</v>
      </c>
      <c r="N10" s="543"/>
      <c r="O10" s="543" t="s">
        <v>260</v>
      </c>
      <c r="P10" s="553"/>
      <c r="Q10" s="326"/>
      <c r="R10" s="554" t="s">
        <v>103</v>
      </c>
      <c r="S10" s="555"/>
      <c r="T10" s="298"/>
    </row>
    <row r="11" spans="1:20" ht="15" x14ac:dyDescent="0.25">
      <c r="D11" s="345" t="s">
        <v>261</v>
      </c>
      <c r="E11" s="346"/>
      <c r="F11" s="301"/>
      <c r="G11" s="364" t="s">
        <v>262</v>
      </c>
      <c r="H11" s="413" t="s">
        <v>263</v>
      </c>
      <c r="I11" s="302" t="s">
        <v>262</v>
      </c>
      <c r="J11" s="302" t="s">
        <v>263</v>
      </c>
      <c r="K11" s="302" t="s">
        <v>262</v>
      </c>
      <c r="L11" s="302" t="s">
        <v>263</v>
      </c>
      <c r="M11" s="302" t="s">
        <v>262</v>
      </c>
      <c r="N11" s="302" t="s">
        <v>263</v>
      </c>
      <c r="O11" s="302" t="s">
        <v>262</v>
      </c>
      <c r="P11" s="365" t="s">
        <v>263</v>
      </c>
      <c r="R11" s="415" t="s">
        <v>262</v>
      </c>
      <c r="S11" s="416" t="s">
        <v>263</v>
      </c>
      <c r="T11" s="298"/>
    </row>
    <row r="12" spans="1:20" ht="15" x14ac:dyDescent="0.25">
      <c r="D12" s="347" t="s">
        <v>264</v>
      </c>
      <c r="E12" s="348"/>
      <c r="F12" s="303"/>
      <c r="G12" s="366"/>
      <c r="H12" s="414"/>
      <c r="I12" s="409"/>
      <c r="J12" s="305"/>
      <c r="K12" s="304"/>
      <c r="L12" s="305"/>
      <c r="M12" s="304"/>
      <c r="N12" s="305"/>
      <c r="O12" s="304"/>
      <c r="P12" s="367"/>
      <c r="R12" s="417"/>
      <c r="S12" s="418"/>
      <c r="T12" s="298"/>
    </row>
    <row r="13" spans="1:20" ht="15" x14ac:dyDescent="0.25">
      <c r="D13" s="349" t="s">
        <v>265</v>
      </c>
      <c r="E13" s="350"/>
      <c r="F13" s="327"/>
      <c r="G13" s="368">
        <v>750</v>
      </c>
      <c r="H13" s="369">
        <v>1500</v>
      </c>
      <c r="I13" s="410"/>
      <c r="J13" s="328"/>
      <c r="K13" s="329"/>
      <c r="L13" s="328"/>
      <c r="M13" s="329"/>
      <c r="N13" s="328"/>
      <c r="O13" s="329"/>
      <c r="P13" s="369"/>
      <c r="Q13" s="326"/>
      <c r="R13" s="419"/>
      <c r="S13" s="420"/>
      <c r="T13" s="298"/>
    </row>
    <row r="14" spans="1:20" ht="15" x14ac:dyDescent="0.25">
      <c r="D14" s="349" t="s">
        <v>266</v>
      </c>
      <c r="E14" s="350"/>
      <c r="F14" s="327"/>
      <c r="G14" s="368">
        <v>1500</v>
      </c>
      <c r="H14" s="369">
        <v>3000</v>
      </c>
      <c r="I14" s="410"/>
      <c r="J14" s="328"/>
      <c r="K14" s="329"/>
      <c r="L14" s="328"/>
      <c r="M14" s="329"/>
      <c r="N14" s="328"/>
      <c r="O14" s="329"/>
      <c r="P14" s="369"/>
      <c r="Q14" s="326"/>
      <c r="R14" s="419"/>
      <c r="S14" s="420"/>
      <c r="T14" s="298"/>
    </row>
    <row r="15" spans="1:20" ht="15" hidden="1" x14ac:dyDescent="0.25">
      <c r="D15" s="351" t="s">
        <v>267</v>
      </c>
      <c r="E15" s="350"/>
      <c r="F15" s="327"/>
      <c r="G15" s="370"/>
      <c r="H15" s="371"/>
      <c r="I15" s="337"/>
      <c r="J15" s="331"/>
      <c r="K15" s="332"/>
      <c r="L15" s="331"/>
      <c r="M15" s="332"/>
      <c r="N15" s="331"/>
      <c r="O15" s="332"/>
      <c r="P15" s="371"/>
      <c r="Q15" s="326"/>
      <c r="R15" s="421"/>
      <c r="S15" s="422"/>
      <c r="T15" s="298"/>
    </row>
    <row r="16" spans="1:20" ht="15" x14ac:dyDescent="0.25">
      <c r="D16" s="349" t="s">
        <v>268</v>
      </c>
      <c r="E16" s="350"/>
      <c r="F16" s="327"/>
      <c r="G16" s="372">
        <v>0.2</v>
      </c>
      <c r="H16" s="373">
        <v>0.4</v>
      </c>
      <c r="I16" s="411"/>
      <c r="J16" s="333"/>
      <c r="K16" s="334"/>
      <c r="L16" s="333"/>
      <c r="M16" s="334"/>
      <c r="N16" s="333"/>
      <c r="O16" s="334"/>
      <c r="P16" s="373"/>
      <c r="Q16" s="326"/>
      <c r="R16" s="423"/>
      <c r="S16" s="424"/>
      <c r="T16" s="298"/>
    </row>
    <row r="17" spans="4:20" ht="15" x14ac:dyDescent="0.25">
      <c r="D17" s="349" t="s">
        <v>269</v>
      </c>
      <c r="E17" s="350"/>
      <c r="F17" s="327"/>
      <c r="G17" s="368">
        <v>25</v>
      </c>
      <c r="H17" s="373" t="s">
        <v>302</v>
      </c>
      <c r="I17" s="410"/>
      <c r="J17" s="328"/>
      <c r="K17" s="329"/>
      <c r="L17" s="328"/>
      <c r="M17" s="329"/>
      <c r="N17" s="328"/>
      <c r="O17" s="329"/>
      <c r="P17" s="369"/>
      <c r="Q17" s="326"/>
      <c r="R17" s="419"/>
      <c r="S17" s="420"/>
      <c r="T17" s="298"/>
    </row>
    <row r="18" spans="4:20" ht="15" x14ac:dyDescent="0.25">
      <c r="D18" s="349" t="s">
        <v>271</v>
      </c>
      <c r="E18" s="350"/>
      <c r="F18" s="327"/>
      <c r="G18" s="368">
        <v>50</v>
      </c>
      <c r="H18" s="373" t="s">
        <v>302</v>
      </c>
      <c r="I18" s="410"/>
      <c r="J18" s="328"/>
      <c r="K18" s="329"/>
      <c r="L18" s="328"/>
      <c r="M18" s="329"/>
      <c r="N18" s="328"/>
      <c r="O18" s="329"/>
      <c r="P18" s="369"/>
      <c r="Q18" s="326"/>
      <c r="R18" s="419"/>
      <c r="S18" s="420"/>
      <c r="T18" s="298"/>
    </row>
    <row r="19" spans="4:20" ht="15" x14ac:dyDescent="0.25">
      <c r="D19" s="349" t="s">
        <v>272</v>
      </c>
      <c r="E19" s="350"/>
      <c r="F19" s="327"/>
      <c r="G19" s="368">
        <v>3500</v>
      </c>
      <c r="H19" s="369">
        <v>7000</v>
      </c>
      <c r="I19" s="410"/>
      <c r="J19" s="328"/>
      <c r="K19" s="329"/>
      <c r="L19" s="328"/>
      <c r="M19" s="329"/>
      <c r="N19" s="328"/>
      <c r="O19" s="329"/>
      <c r="P19" s="369"/>
      <c r="Q19" s="326"/>
      <c r="R19" s="419"/>
      <c r="S19" s="420"/>
      <c r="T19" s="298"/>
    </row>
    <row r="20" spans="4:20" ht="15" x14ac:dyDescent="0.25">
      <c r="D20" s="349" t="s">
        <v>327</v>
      </c>
      <c r="E20" s="350"/>
      <c r="F20" s="327"/>
      <c r="G20" s="368">
        <v>7000</v>
      </c>
      <c r="H20" s="369">
        <v>14000</v>
      </c>
      <c r="I20" s="410"/>
      <c r="J20" s="328"/>
      <c r="K20" s="329"/>
      <c r="L20" s="328"/>
      <c r="M20" s="329"/>
      <c r="N20" s="328"/>
      <c r="O20" s="329"/>
      <c r="P20" s="369"/>
      <c r="Q20" s="326"/>
      <c r="R20" s="419"/>
      <c r="S20" s="420"/>
      <c r="T20" s="298"/>
    </row>
    <row r="21" spans="4:20" ht="15" x14ac:dyDescent="0.25">
      <c r="D21" s="539" t="s">
        <v>301</v>
      </c>
      <c r="E21" s="540"/>
      <c r="F21" s="327"/>
      <c r="G21" s="374" t="s">
        <v>126</v>
      </c>
      <c r="H21" s="369" t="s">
        <v>126</v>
      </c>
      <c r="I21" s="412"/>
      <c r="J21" s="336"/>
      <c r="K21" s="335"/>
      <c r="L21" s="336"/>
      <c r="M21" s="335"/>
      <c r="N21" s="336"/>
      <c r="O21" s="335"/>
      <c r="P21" s="375"/>
      <c r="Q21" s="326"/>
      <c r="R21" s="425"/>
      <c r="S21" s="426"/>
      <c r="T21" s="298"/>
    </row>
    <row r="22" spans="4:20" ht="15" x14ac:dyDescent="0.25">
      <c r="D22" s="352" t="s">
        <v>273</v>
      </c>
      <c r="E22" s="353"/>
      <c r="F22" s="303"/>
      <c r="G22" s="376"/>
      <c r="H22" s="400"/>
      <c r="I22" s="395"/>
      <c r="J22" s="310"/>
      <c r="K22" s="309"/>
      <c r="L22" s="310"/>
      <c r="M22" s="309"/>
      <c r="N22" s="310"/>
      <c r="O22" s="309"/>
      <c r="P22" s="377"/>
      <c r="R22" s="417"/>
      <c r="S22" s="418"/>
      <c r="T22" s="298"/>
    </row>
    <row r="23" spans="4:20" ht="15" x14ac:dyDescent="0.25">
      <c r="D23" s="351" t="s">
        <v>303</v>
      </c>
      <c r="E23" s="350"/>
      <c r="F23" s="327"/>
      <c r="G23" s="378" t="s">
        <v>270</v>
      </c>
      <c r="H23" s="373" t="s">
        <v>291</v>
      </c>
      <c r="I23" s="337"/>
      <c r="J23" s="331"/>
      <c r="K23" s="332"/>
      <c r="L23" s="331"/>
      <c r="M23" s="332"/>
      <c r="N23" s="331"/>
      <c r="O23" s="332"/>
      <c r="P23" s="371"/>
      <c r="Q23" s="326"/>
      <c r="R23" s="423"/>
      <c r="S23" s="422"/>
      <c r="T23" s="298"/>
    </row>
    <row r="24" spans="4:20" ht="15" x14ac:dyDescent="0.25">
      <c r="D24" s="351" t="s">
        <v>304</v>
      </c>
      <c r="E24" s="350"/>
      <c r="F24" s="327"/>
      <c r="G24" s="378" t="s">
        <v>270</v>
      </c>
      <c r="H24" s="373" t="s">
        <v>291</v>
      </c>
      <c r="I24" s="337"/>
      <c r="J24" s="331"/>
      <c r="K24" s="332"/>
      <c r="L24" s="331"/>
      <c r="M24" s="332"/>
      <c r="N24" s="331"/>
      <c r="O24" s="332"/>
      <c r="P24" s="371"/>
      <c r="Q24" s="326"/>
      <c r="R24" s="423"/>
      <c r="S24" s="422"/>
      <c r="T24" s="298"/>
    </row>
    <row r="25" spans="4:20" ht="15" x14ac:dyDescent="0.25">
      <c r="D25" s="351" t="s">
        <v>305</v>
      </c>
      <c r="E25" s="350"/>
      <c r="F25" s="327"/>
      <c r="G25" s="378" t="s">
        <v>270</v>
      </c>
      <c r="H25" s="373" t="s">
        <v>291</v>
      </c>
      <c r="I25" s="337"/>
      <c r="J25" s="331"/>
      <c r="K25" s="332"/>
      <c r="L25" s="331"/>
      <c r="M25" s="332"/>
      <c r="N25" s="331"/>
      <c r="O25" s="332"/>
      <c r="P25" s="371"/>
      <c r="Q25" s="326"/>
      <c r="R25" s="423"/>
      <c r="S25" s="422"/>
      <c r="T25" s="298"/>
    </row>
    <row r="26" spans="4:20" ht="15" x14ac:dyDescent="0.25">
      <c r="D26" s="352" t="s">
        <v>274</v>
      </c>
      <c r="E26" s="353"/>
      <c r="F26" s="303"/>
      <c r="G26" s="376"/>
      <c r="H26" s="400"/>
      <c r="I26" s="395"/>
      <c r="J26" s="310"/>
      <c r="K26" s="309"/>
      <c r="L26" s="310"/>
      <c r="M26" s="309"/>
      <c r="N26" s="310"/>
      <c r="O26" s="309"/>
      <c r="P26" s="377"/>
      <c r="R26" s="417"/>
      <c r="S26" s="418"/>
      <c r="T26" s="298"/>
    </row>
    <row r="27" spans="4:20" ht="15" x14ac:dyDescent="0.25">
      <c r="D27" s="351" t="s">
        <v>275</v>
      </c>
      <c r="E27" s="350"/>
      <c r="F27" s="327"/>
      <c r="G27" s="379" t="s">
        <v>306</v>
      </c>
      <c r="H27" s="402" t="s">
        <v>302</v>
      </c>
      <c r="I27" s="337"/>
      <c r="J27" s="331"/>
      <c r="K27" s="332"/>
      <c r="L27" s="331"/>
      <c r="M27" s="332"/>
      <c r="N27" s="331"/>
      <c r="O27" s="332"/>
      <c r="P27" s="371"/>
      <c r="Q27" s="326"/>
      <c r="R27" s="421"/>
      <c r="S27" s="422"/>
      <c r="T27" s="298"/>
    </row>
    <row r="28" spans="4:20" ht="15" customHeight="1" x14ac:dyDescent="0.25">
      <c r="D28" s="533" t="s">
        <v>307</v>
      </c>
      <c r="E28" s="540"/>
      <c r="F28" s="327"/>
      <c r="G28" s="531" t="s">
        <v>308</v>
      </c>
      <c r="H28" s="532"/>
      <c r="I28" s="337"/>
      <c r="J28" s="331"/>
      <c r="K28" s="332"/>
      <c r="L28" s="331"/>
      <c r="M28" s="332"/>
      <c r="N28" s="331"/>
      <c r="O28" s="332"/>
      <c r="P28" s="371"/>
      <c r="Q28" s="326"/>
      <c r="R28" s="421"/>
      <c r="S28" s="422"/>
      <c r="T28" s="298"/>
    </row>
    <row r="29" spans="4:20" ht="15" x14ac:dyDescent="0.25">
      <c r="D29" s="352" t="s">
        <v>276</v>
      </c>
      <c r="E29" s="353"/>
      <c r="F29" s="303"/>
      <c r="G29" s="376"/>
      <c r="H29" s="400"/>
      <c r="I29" s="395"/>
      <c r="J29" s="310"/>
      <c r="K29" s="309"/>
      <c r="L29" s="310"/>
      <c r="M29" s="309"/>
      <c r="N29" s="310"/>
      <c r="O29" s="309"/>
      <c r="P29" s="377"/>
      <c r="R29" s="417"/>
      <c r="S29" s="418"/>
      <c r="T29" s="298"/>
    </row>
    <row r="30" spans="4:20" ht="15" x14ac:dyDescent="0.25">
      <c r="D30" s="354" t="s">
        <v>277</v>
      </c>
      <c r="E30" s="355"/>
      <c r="F30" s="299"/>
      <c r="G30" s="380" t="s">
        <v>309</v>
      </c>
      <c r="H30" s="402" t="s">
        <v>309</v>
      </c>
      <c r="I30" s="311"/>
      <c r="J30" s="307"/>
      <c r="K30" s="308"/>
      <c r="L30" s="307"/>
      <c r="M30" s="308"/>
      <c r="N30" s="307"/>
      <c r="O30" s="308"/>
      <c r="P30" s="381"/>
      <c r="R30" s="427"/>
      <c r="S30" s="428"/>
      <c r="T30" s="298"/>
    </row>
    <row r="31" spans="4:20" ht="15" x14ac:dyDescent="0.25">
      <c r="D31" s="354" t="s">
        <v>278</v>
      </c>
      <c r="E31" s="355"/>
      <c r="F31" s="299"/>
      <c r="G31" s="380" t="s">
        <v>306</v>
      </c>
      <c r="H31" s="402" t="s">
        <v>306</v>
      </c>
      <c r="I31" s="306"/>
      <c r="J31" s="313"/>
      <c r="K31" s="312"/>
      <c r="L31" s="313"/>
      <c r="M31" s="312"/>
      <c r="N31" s="313"/>
      <c r="O31" s="312"/>
      <c r="P31" s="382"/>
      <c r="R31" s="429"/>
      <c r="S31" s="430"/>
      <c r="T31" s="298"/>
    </row>
    <row r="32" spans="4:20" ht="15" x14ac:dyDescent="0.25">
      <c r="D32" s="352" t="s">
        <v>279</v>
      </c>
      <c r="E32" s="356"/>
      <c r="F32" s="303"/>
      <c r="G32" s="376"/>
      <c r="H32" s="400"/>
      <c r="I32" s="395"/>
      <c r="J32" s="310"/>
      <c r="K32" s="309"/>
      <c r="L32" s="310"/>
      <c r="M32" s="309"/>
      <c r="N32" s="310"/>
      <c r="O32" s="309"/>
      <c r="P32" s="377"/>
      <c r="R32" s="417"/>
      <c r="S32" s="418"/>
      <c r="T32" s="298"/>
    </row>
    <row r="33" spans="4:20" ht="15" x14ac:dyDescent="0.25">
      <c r="D33" s="351" t="s">
        <v>280</v>
      </c>
      <c r="E33" s="350"/>
      <c r="F33" s="327"/>
      <c r="G33" s="379" t="s">
        <v>310</v>
      </c>
      <c r="H33" s="402" t="s">
        <v>310</v>
      </c>
      <c r="I33" s="337"/>
      <c r="J33" s="331"/>
      <c r="K33" s="332"/>
      <c r="L33" s="331"/>
      <c r="M33" s="332"/>
      <c r="N33" s="331"/>
      <c r="O33" s="332"/>
      <c r="P33" s="371"/>
      <c r="Q33" s="326"/>
      <c r="R33" s="421"/>
      <c r="S33" s="422"/>
      <c r="T33" s="298"/>
    </row>
    <row r="34" spans="4:20" ht="15" x14ac:dyDescent="0.25">
      <c r="D34" s="352" t="s">
        <v>281</v>
      </c>
      <c r="E34" s="353"/>
      <c r="F34" s="303"/>
      <c r="G34" s="376"/>
      <c r="H34" s="400"/>
      <c r="I34" s="395"/>
      <c r="J34" s="310"/>
      <c r="K34" s="309"/>
      <c r="L34" s="310"/>
      <c r="M34" s="309"/>
      <c r="N34" s="310"/>
      <c r="O34" s="309"/>
      <c r="P34" s="377"/>
      <c r="R34" s="417"/>
      <c r="S34" s="418"/>
      <c r="T34" s="298"/>
    </row>
    <row r="35" spans="4:20" ht="15" x14ac:dyDescent="0.25">
      <c r="D35" s="351" t="s">
        <v>282</v>
      </c>
      <c r="E35" s="350"/>
      <c r="F35" s="327"/>
      <c r="G35" s="379" t="s">
        <v>306</v>
      </c>
      <c r="H35" s="402" t="s">
        <v>302</v>
      </c>
      <c r="I35" s="337"/>
      <c r="J35" s="331"/>
      <c r="K35" s="332"/>
      <c r="L35" s="331"/>
      <c r="M35" s="332"/>
      <c r="N35" s="331"/>
      <c r="O35" s="332"/>
      <c r="P35" s="371"/>
      <c r="Q35" s="326"/>
      <c r="R35" s="421"/>
      <c r="S35" s="422"/>
      <c r="T35" s="298"/>
    </row>
    <row r="36" spans="4:20" ht="15" x14ac:dyDescent="0.25">
      <c r="D36" s="351" t="s">
        <v>283</v>
      </c>
      <c r="E36" s="350"/>
      <c r="F36" s="327"/>
      <c r="G36" s="379" t="s">
        <v>306</v>
      </c>
      <c r="H36" s="402" t="s">
        <v>302</v>
      </c>
      <c r="I36" s="337"/>
      <c r="J36" s="331"/>
      <c r="K36" s="332"/>
      <c r="L36" s="331"/>
      <c r="M36" s="332"/>
      <c r="N36" s="331"/>
      <c r="O36" s="332"/>
      <c r="P36" s="371"/>
      <c r="Q36" s="326"/>
      <c r="R36" s="421"/>
      <c r="S36" s="422"/>
      <c r="T36" s="298"/>
    </row>
    <row r="37" spans="4:20" ht="15" x14ac:dyDescent="0.25">
      <c r="D37" s="352" t="s">
        <v>284</v>
      </c>
      <c r="E37" s="357"/>
      <c r="F37" s="299"/>
      <c r="G37" s="383"/>
      <c r="H37" s="403"/>
      <c r="I37" s="306"/>
      <c r="J37" s="313"/>
      <c r="K37" s="312"/>
      <c r="L37" s="313"/>
      <c r="M37" s="312"/>
      <c r="N37" s="313"/>
      <c r="O37" s="312"/>
      <c r="P37" s="382"/>
      <c r="R37" s="431"/>
      <c r="S37" s="432"/>
      <c r="T37" s="298"/>
    </row>
    <row r="38" spans="4:20" ht="15" x14ac:dyDescent="0.25">
      <c r="D38" s="351" t="s">
        <v>285</v>
      </c>
      <c r="E38" s="350"/>
      <c r="F38" s="327"/>
      <c r="G38" s="379" t="s">
        <v>306</v>
      </c>
      <c r="H38" s="402" t="s">
        <v>302</v>
      </c>
      <c r="I38" s="330"/>
      <c r="J38" s="339"/>
      <c r="K38" s="338"/>
      <c r="L38" s="339"/>
      <c r="M38" s="338"/>
      <c r="N38" s="339"/>
      <c r="O38" s="338"/>
      <c r="P38" s="384"/>
      <c r="Q38" s="326"/>
      <c r="R38" s="421"/>
      <c r="S38" s="422"/>
      <c r="T38" s="298"/>
    </row>
    <row r="39" spans="4:20" ht="22.5" x14ac:dyDescent="0.25">
      <c r="D39" s="351" t="s">
        <v>286</v>
      </c>
      <c r="E39" s="350"/>
      <c r="F39" s="327"/>
      <c r="G39" s="379" t="s">
        <v>311</v>
      </c>
      <c r="H39" s="402" t="s">
        <v>302</v>
      </c>
      <c r="I39" s="330"/>
      <c r="J39" s="339"/>
      <c r="K39" s="338"/>
      <c r="L39" s="339"/>
      <c r="M39" s="338"/>
      <c r="N39" s="339"/>
      <c r="O39" s="338"/>
      <c r="P39" s="384"/>
      <c r="Q39" s="326"/>
      <c r="R39" s="421"/>
      <c r="S39" s="422"/>
      <c r="T39" s="298"/>
    </row>
    <row r="40" spans="4:20" ht="15" x14ac:dyDescent="0.25">
      <c r="D40" s="352" t="s">
        <v>287</v>
      </c>
      <c r="E40" s="357"/>
      <c r="F40" s="299"/>
      <c r="G40" s="385"/>
      <c r="H40" s="404"/>
      <c r="I40" s="306"/>
      <c r="J40" s="313"/>
      <c r="K40" s="312"/>
      <c r="L40" s="313"/>
      <c r="M40" s="312"/>
      <c r="N40" s="313"/>
      <c r="O40" s="312"/>
      <c r="P40" s="382"/>
      <c r="R40" s="431"/>
      <c r="S40" s="432"/>
      <c r="T40" s="298"/>
    </row>
    <row r="41" spans="4:20" ht="15" x14ac:dyDescent="0.25">
      <c r="D41" s="354" t="s">
        <v>285</v>
      </c>
      <c r="E41" s="355"/>
      <c r="F41" s="299"/>
      <c r="G41" s="379" t="s">
        <v>306</v>
      </c>
      <c r="H41" s="402" t="s">
        <v>302</v>
      </c>
      <c r="I41" s="306"/>
      <c r="J41" s="313"/>
      <c r="K41" s="312"/>
      <c r="L41" s="313"/>
      <c r="M41" s="312"/>
      <c r="N41" s="313"/>
      <c r="O41" s="312"/>
      <c r="P41" s="382"/>
      <c r="R41" s="427"/>
      <c r="S41" s="428"/>
      <c r="T41" s="298"/>
    </row>
    <row r="42" spans="4:20" ht="22.5" x14ac:dyDescent="0.25">
      <c r="D42" s="354" t="s">
        <v>286</v>
      </c>
      <c r="E42" s="355"/>
      <c r="F42" s="299"/>
      <c r="G42" s="379" t="s">
        <v>311</v>
      </c>
      <c r="H42" s="402" t="s">
        <v>302</v>
      </c>
      <c r="I42" s="306"/>
      <c r="J42" s="313"/>
      <c r="K42" s="312"/>
      <c r="L42" s="313"/>
      <c r="M42" s="312"/>
      <c r="N42" s="313"/>
      <c r="O42" s="312"/>
      <c r="P42" s="382"/>
      <c r="R42" s="427"/>
      <c r="S42" s="428"/>
      <c r="T42" s="298"/>
    </row>
    <row r="43" spans="4:20" ht="15" x14ac:dyDescent="0.25">
      <c r="D43" s="352" t="s">
        <v>330</v>
      </c>
      <c r="E43" s="357"/>
      <c r="F43" s="299"/>
      <c r="G43" s="385"/>
      <c r="H43" s="404"/>
      <c r="I43" s="306"/>
      <c r="J43" s="313"/>
      <c r="K43" s="312"/>
      <c r="L43" s="313"/>
      <c r="M43" s="312"/>
      <c r="N43" s="313"/>
      <c r="O43" s="312"/>
      <c r="P43" s="382"/>
      <c r="R43" s="431"/>
      <c r="S43" s="432"/>
      <c r="T43" s="298"/>
    </row>
    <row r="44" spans="4:20" ht="15" x14ac:dyDescent="0.25">
      <c r="D44" s="354" t="s">
        <v>331</v>
      </c>
      <c r="E44" s="355"/>
      <c r="F44" s="299"/>
      <c r="G44" s="379" t="s">
        <v>306</v>
      </c>
      <c r="H44" s="402" t="s">
        <v>302</v>
      </c>
      <c r="I44" s="306"/>
      <c r="J44" s="313"/>
      <c r="K44" s="312"/>
      <c r="L44" s="313"/>
      <c r="M44" s="312"/>
      <c r="N44" s="313"/>
      <c r="O44" s="312"/>
      <c r="P44" s="382"/>
      <c r="R44" s="427"/>
      <c r="S44" s="428"/>
      <c r="T44" s="298"/>
    </row>
    <row r="45" spans="4:20" ht="15" x14ac:dyDescent="0.25">
      <c r="D45" s="354" t="s">
        <v>332</v>
      </c>
      <c r="E45" s="355"/>
      <c r="F45" s="299"/>
      <c r="G45" s="379" t="s">
        <v>306</v>
      </c>
      <c r="H45" s="402" t="s">
        <v>302</v>
      </c>
      <c r="I45" s="306"/>
      <c r="J45" s="313"/>
      <c r="K45" s="312"/>
      <c r="L45" s="313"/>
      <c r="M45" s="312"/>
      <c r="N45" s="313"/>
      <c r="O45" s="312"/>
      <c r="P45" s="382"/>
      <c r="R45" s="427"/>
      <c r="S45" s="428"/>
      <c r="T45" s="298"/>
    </row>
    <row r="46" spans="4:20" ht="15" x14ac:dyDescent="0.25">
      <c r="D46" s="354" t="s">
        <v>333</v>
      </c>
      <c r="E46" s="355"/>
      <c r="F46" s="299"/>
      <c r="G46" s="379" t="s">
        <v>306</v>
      </c>
      <c r="H46" s="402" t="s">
        <v>302</v>
      </c>
      <c r="I46" s="306"/>
      <c r="J46" s="313"/>
      <c r="K46" s="312"/>
      <c r="L46" s="313"/>
      <c r="M46" s="312"/>
      <c r="N46" s="313"/>
      <c r="O46" s="312"/>
      <c r="P46" s="382"/>
      <c r="R46" s="427"/>
      <c r="S46" s="442"/>
      <c r="T46" s="298"/>
    </row>
    <row r="47" spans="4:20" ht="15" x14ac:dyDescent="0.25">
      <c r="D47" s="352" t="s">
        <v>288</v>
      </c>
      <c r="E47" s="353"/>
      <c r="F47" s="303"/>
      <c r="G47" s="376"/>
      <c r="H47" s="400"/>
      <c r="I47" s="395"/>
      <c r="J47" s="310"/>
      <c r="K47" s="309"/>
      <c r="L47" s="310"/>
      <c r="M47" s="309"/>
      <c r="N47" s="310"/>
      <c r="O47" s="309"/>
      <c r="P47" s="377"/>
      <c r="R47" s="417"/>
      <c r="S47" s="418"/>
      <c r="T47" s="298"/>
    </row>
    <row r="48" spans="4:20" ht="15" x14ac:dyDescent="0.25">
      <c r="D48" s="351" t="s">
        <v>312</v>
      </c>
      <c r="E48" s="350"/>
      <c r="F48" s="327"/>
      <c r="G48" s="379" t="s">
        <v>306</v>
      </c>
      <c r="H48" s="402" t="s">
        <v>302</v>
      </c>
      <c r="I48" s="337"/>
      <c r="J48" s="331"/>
      <c r="K48" s="332"/>
      <c r="L48" s="331"/>
      <c r="M48" s="332"/>
      <c r="N48" s="331"/>
      <c r="O48" s="332"/>
      <c r="P48" s="371"/>
      <c r="Q48" s="326"/>
      <c r="R48" s="421"/>
      <c r="S48" s="422"/>
      <c r="T48" s="298"/>
    </row>
    <row r="49" spans="1:20" ht="32.1" customHeight="1" x14ac:dyDescent="0.25">
      <c r="D49" s="533" t="s">
        <v>315</v>
      </c>
      <c r="E49" s="534"/>
      <c r="F49" s="327"/>
      <c r="G49" s="379" t="s">
        <v>317</v>
      </c>
      <c r="H49" s="402" t="s">
        <v>302</v>
      </c>
      <c r="I49" s="337"/>
      <c r="J49" s="331"/>
      <c r="K49" s="332"/>
      <c r="L49" s="331"/>
      <c r="M49" s="332"/>
      <c r="N49" s="331"/>
      <c r="O49" s="332"/>
      <c r="P49" s="371"/>
      <c r="Q49" s="326"/>
      <c r="R49" s="421"/>
      <c r="S49" s="422"/>
      <c r="T49" s="298"/>
    </row>
    <row r="50" spans="1:20" ht="22.5" x14ac:dyDescent="0.25">
      <c r="D50" s="351" t="s">
        <v>313</v>
      </c>
      <c r="E50" s="350"/>
      <c r="F50" s="327"/>
      <c r="G50" s="379" t="s">
        <v>317</v>
      </c>
      <c r="H50" s="402" t="s">
        <v>302</v>
      </c>
      <c r="I50" s="337"/>
      <c r="J50" s="331"/>
      <c r="K50" s="332"/>
      <c r="L50" s="331"/>
      <c r="M50" s="332"/>
      <c r="N50" s="331"/>
      <c r="O50" s="332"/>
      <c r="P50" s="371"/>
      <c r="Q50" s="326"/>
      <c r="R50" s="421"/>
      <c r="S50" s="422"/>
      <c r="T50" s="298"/>
    </row>
    <row r="51" spans="1:20" ht="15" x14ac:dyDescent="0.25">
      <c r="D51" s="358" t="s">
        <v>314</v>
      </c>
      <c r="E51" s="359"/>
      <c r="F51" s="340"/>
      <c r="G51" s="379" t="s">
        <v>306</v>
      </c>
      <c r="H51" s="402" t="s">
        <v>302</v>
      </c>
      <c r="I51" s="396"/>
      <c r="J51" s="342"/>
      <c r="K51" s="341"/>
      <c r="L51" s="342"/>
      <c r="M51" s="341"/>
      <c r="N51" s="342"/>
      <c r="O51" s="341"/>
      <c r="P51" s="386"/>
      <c r="Q51" s="326"/>
      <c r="R51" s="421"/>
      <c r="S51" s="422"/>
      <c r="T51" s="298"/>
    </row>
    <row r="52" spans="1:20" ht="15" x14ac:dyDescent="0.25">
      <c r="D52" s="351" t="s">
        <v>289</v>
      </c>
      <c r="E52" s="350"/>
      <c r="F52" s="327"/>
      <c r="G52" s="379" t="s">
        <v>306</v>
      </c>
      <c r="H52" s="402" t="s">
        <v>302</v>
      </c>
      <c r="I52" s="337"/>
      <c r="J52" s="331"/>
      <c r="K52" s="332"/>
      <c r="L52" s="331"/>
      <c r="M52" s="332"/>
      <c r="N52" s="331"/>
      <c r="O52" s="332"/>
      <c r="P52" s="371"/>
      <c r="Q52" s="326"/>
      <c r="R52" s="421"/>
      <c r="S52" s="422"/>
      <c r="T52" s="298"/>
    </row>
    <row r="53" spans="1:20" ht="15" x14ac:dyDescent="0.25">
      <c r="D53" s="358" t="s">
        <v>290</v>
      </c>
      <c r="E53" s="350"/>
      <c r="F53" s="327"/>
      <c r="G53" s="379" t="s">
        <v>270</v>
      </c>
      <c r="H53" s="401" t="s">
        <v>270</v>
      </c>
      <c r="I53" s="337"/>
      <c r="J53" s="331"/>
      <c r="K53" s="332"/>
      <c r="L53" s="331"/>
      <c r="M53" s="332"/>
      <c r="N53" s="331"/>
      <c r="O53" s="332"/>
      <c r="P53" s="371"/>
      <c r="Q53" s="326"/>
      <c r="R53" s="421"/>
      <c r="S53" s="422"/>
      <c r="T53" s="298"/>
    </row>
    <row r="54" spans="1:20" ht="15" x14ac:dyDescent="0.25">
      <c r="D54" s="360" t="s">
        <v>316</v>
      </c>
      <c r="E54" s="361"/>
      <c r="F54" s="299"/>
      <c r="G54" s="387"/>
      <c r="H54" s="405"/>
      <c r="I54" s="397"/>
      <c r="J54" s="315"/>
      <c r="K54" s="314"/>
      <c r="L54" s="315"/>
      <c r="M54" s="314"/>
      <c r="N54" s="315"/>
      <c r="O54" s="314"/>
      <c r="P54" s="388"/>
      <c r="R54" s="433"/>
      <c r="S54" s="434"/>
      <c r="T54" s="298"/>
    </row>
    <row r="55" spans="1:20" ht="15" x14ac:dyDescent="0.25">
      <c r="D55" s="354" t="s">
        <v>323</v>
      </c>
      <c r="E55" s="355"/>
      <c r="F55" s="299"/>
      <c r="G55" s="389">
        <v>10</v>
      </c>
      <c r="H55" s="406">
        <v>0.4</v>
      </c>
      <c r="I55" s="398"/>
      <c r="J55" s="317"/>
      <c r="K55" s="316"/>
      <c r="L55" s="317"/>
      <c r="M55" s="316"/>
      <c r="N55" s="317"/>
      <c r="O55" s="316"/>
      <c r="P55" s="390"/>
      <c r="R55" s="435"/>
      <c r="S55" s="436"/>
      <c r="T55" s="298"/>
    </row>
    <row r="56" spans="1:20" ht="15" x14ac:dyDescent="0.25">
      <c r="D56" s="354" t="s">
        <v>324</v>
      </c>
      <c r="E56" s="355"/>
      <c r="F56" s="299"/>
      <c r="G56" s="389">
        <v>35</v>
      </c>
      <c r="H56" s="406">
        <v>0.4</v>
      </c>
      <c r="I56" s="398"/>
      <c r="J56" s="317"/>
      <c r="K56" s="316"/>
      <c r="L56" s="317"/>
      <c r="M56" s="316"/>
      <c r="N56" s="317"/>
      <c r="O56" s="316"/>
      <c r="P56" s="390"/>
      <c r="R56" s="435"/>
      <c r="S56" s="436"/>
      <c r="T56" s="298"/>
    </row>
    <row r="57" spans="1:20" ht="15" x14ac:dyDescent="0.25">
      <c r="D57" s="354" t="s">
        <v>325</v>
      </c>
      <c r="E57" s="355"/>
      <c r="F57" s="299"/>
      <c r="G57" s="389">
        <v>60</v>
      </c>
      <c r="H57" s="406">
        <v>0.4</v>
      </c>
      <c r="I57" s="398"/>
      <c r="J57" s="317"/>
      <c r="K57" s="316"/>
      <c r="L57" s="317"/>
      <c r="M57" s="316"/>
      <c r="N57" s="317"/>
      <c r="O57" s="316"/>
      <c r="P57" s="390"/>
      <c r="R57" s="435"/>
      <c r="S57" s="436"/>
      <c r="T57" s="298"/>
    </row>
    <row r="58" spans="1:20" ht="15" x14ac:dyDescent="0.25">
      <c r="D58" s="354" t="s">
        <v>322</v>
      </c>
      <c r="E58" s="355"/>
      <c r="F58" s="299"/>
      <c r="G58" s="389">
        <v>150</v>
      </c>
      <c r="H58" s="406">
        <v>0.4</v>
      </c>
      <c r="I58" s="398"/>
      <c r="J58" s="317"/>
      <c r="K58" s="316"/>
      <c r="L58" s="317"/>
      <c r="M58" s="316"/>
      <c r="N58" s="317"/>
      <c r="O58" s="316"/>
      <c r="P58" s="390"/>
      <c r="R58" s="435"/>
      <c r="S58" s="436"/>
      <c r="T58" s="298"/>
    </row>
    <row r="59" spans="1:20" ht="15" x14ac:dyDescent="0.25">
      <c r="D59" s="360" t="s">
        <v>318</v>
      </c>
      <c r="E59" s="357"/>
      <c r="F59" s="299"/>
      <c r="G59" s="383"/>
      <c r="H59" s="407"/>
      <c r="I59" s="398"/>
      <c r="J59" s="317"/>
      <c r="K59" s="316"/>
      <c r="L59" s="317"/>
      <c r="M59" s="316"/>
      <c r="N59" s="317"/>
      <c r="O59" s="316"/>
      <c r="P59" s="390"/>
      <c r="R59" s="433"/>
      <c r="S59" s="434"/>
      <c r="T59" s="298"/>
    </row>
    <row r="60" spans="1:20" ht="15" x14ac:dyDescent="0.25">
      <c r="D60" s="354" t="s">
        <v>319</v>
      </c>
      <c r="E60" s="355"/>
      <c r="F60" s="299"/>
      <c r="G60" s="389" t="s">
        <v>270</v>
      </c>
      <c r="H60" s="406" t="s">
        <v>291</v>
      </c>
      <c r="I60" s="398"/>
      <c r="J60" s="317"/>
      <c r="K60" s="316"/>
      <c r="L60" s="317"/>
      <c r="M60" s="316"/>
      <c r="N60" s="317"/>
      <c r="O60" s="316"/>
      <c r="P60" s="390"/>
      <c r="R60" s="435"/>
      <c r="S60" s="436"/>
      <c r="T60" s="298"/>
    </row>
    <row r="61" spans="1:20" ht="15" x14ac:dyDescent="0.25">
      <c r="D61" s="354" t="s">
        <v>320</v>
      </c>
      <c r="E61" s="355"/>
      <c r="F61" s="299"/>
      <c r="G61" s="389">
        <v>70</v>
      </c>
      <c r="H61" s="406" t="s">
        <v>291</v>
      </c>
      <c r="I61" s="398"/>
      <c r="J61" s="317"/>
      <c r="K61" s="316"/>
      <c r="L61" s="317"/>
      <c r="M61" s="316"/>
      <c r="N61" s="317"/>
      <c r="O61" s="316"/>
      <c r="P61" s="390"/>
      <c r="R61" s="435"/>
      <c r="S61" s="436"/>
      <c r="T61" s="298"/>
    </row>
    <row r="62" spans="1:20" ht="15" x14ac:dyDescent="0.25">
      <c r="D62" s="354" t="s">
        <v>321</v>
      </c>
      <c r="E62" s="355"/>
      <c r="F62" s="299"/>
      <c r="G62" s="389">
        <v>96</v>
      </c>
      <c r="H62" s="406" t="s">
        <v>291</v>
      </c>
      <c r="I62" s="398"/>
      <c r="J62" s="317"/>
      <c r="K62" s="316"/>
      <c r="L62" s="317"/>
      <c r="M62" s="316"/>
      <c r="N62" s="317"/>
      <c r="O62" s="316"/>
      <c r="P62" s="390"/>
      <c r="R62" s="435"/>
      <c r="S62" s="436"/>
      <c r="T62" s="298"/>
    </row>
    <row r="63" spans="1:20" ht="15.75" thickBot="1" x14ac:dyDescent="0.3">
      <c r="D63" s="362" t="s">
        <v>322</v>
      </c>
      <c r="E63" s="363"/>
      <c r="F63" s="327"/>
      <c r="G63" s="391">
        <v>150</v>
      </c>
      <c r="H63" s="408" t="s">
        <v>291</v>
      </c>
      <c r="I63" s="399"/>
      <c r="J63" s="393"/>
      <c r="K63" s="392"/>
      <c r="L63" s="393"/>
      <c r="M63" s="392"/>
      <c r="N63" s="393"/>
      <c r="O63" s="392"/>
      <c r="P63" s="394"/>
      <c r="Q63" s="326"/>
      <c r="R63" s="437"/>
      <c r="S63" s="438"/>
      <c r="T63" s="298"/>
    </row>
    <row r="64" spans="1:20" ht="15" x14ac:dyDescent="0.25">
      <c r="A64" s="298"/>
      <c r="B64" s="298"/>
      <c r="C64" s="298"/>
      <c r="D64"/>
      <c r="E64"/>
      <c r="F64"/>
      <c r="G64"/>
      <c r="H64"/>
      <c r="I64"/>
      <c r="J64"/>
      <c r="K64"/>
      <c r="L64"/>
      <c r="M64"/>
      <c r="N64"/>
      <c r="O64"/>
      <c r="P64"/>
      <c r="Q64" s="298"/>
      <c r="R64" s="298"/>
      <c r="S64" s="298"/>
      <c r="T64" s="298"/>
    </row>
    <row r="65" spans="4:19" s="298" customFormat="1" ht="15" x14ac:dyDescent="0.25">
      <c r="D65" s="326" t="s">
        <v>299</v>
      </c>
      <c r="E65"/>
      <c r="F65"/>
      <c r="G65"/>
      <c r="H65"/>
      <c r="I65"/>
      <c r="J65"/>
      <c r="K65"/>
      <c r="L65"/>
      <c r="M65"/>
      <c r="N65"/>
      <c r="O65"/>
      <c r="P65"/>
    </row>
    <row r="66" spans="4:19" s="298" customFormat="1" ht="15" hidden="1" x14ac:dyDescent="0.25">
      <c r="G66" s="537"/>
      <c r="H66" s="537"/>
      <c r="R66" s="537"/>
      <c r="S66" s="537"/>
    </row>
    <row r="67" spans="4:19" s="298" customFormat="1" ht="15" hidden="1" x14ac:dyDescent="0.25">
      <c r="G67" s="537"/>
      <c r="H67" s="537"/>
      <c r="R67" s="537"/>
      <c r="S67" s="537"/>
    </row>
    <row r="68" spans="4:19" s="298" customFormat="1" ht="15" hidden="1" x14ac:dyDescent="0.25">
      <c r="D68" s="318" t="s">
        <v>292</v>
      </c>
      <c r="E68" s="319"/>
      <c r="F68" s="320"/>
      <c r="G68" s="538"/>
      <c r="H68" s="538"/>
      <c r="R68" s="538"/>
      <c r="S68" s="538"/>
    </row>
    <row r="69" spans="4:19" s="298" customFormat="1" ht="15" hidden="1" x14ac:dyDescent="0.25">
      <c r="D69" s="321" t="s">
        <v>293</v>
      </c>
      <c r="H69" s="298" t="s">
        <v>294</v>
      </c>
      <c r="S69" s="298" t="s">
        <v>294</v>
      </c>
    </row>
    <row r="70" spans="4:19" s="298" customFormat="1" ht="15" hidden="1" x14ac:dyDescent="0.25">
      <c r="G70" s="322"/>
      <c r="H70" s="323"/>
      <c r="I70" s="324">
        <v>0</v>
      </c>
      <c r="R70" s="322"/>
      <c r="S70" s="323"/>
    </row>
    <row r="71" spans="4:19" s="298" customFormat="1" ht="15" hidden="1" x14ac:dyDescent="0.25">
      <c r="G71" s="322"/>
      <c r="H71" s="323"/>
      <c r="I71" s="324">
        <v>0</v>
      </c>
      <c r="R71" s="322"/>
      <c r="S71" s="323"/>
    </row>
    <row r="72" spans="4:19" s="298" customFormat="1" ht="15" hidden="1" x14ac:dyDescent="0.25">
      <c r="G72" s="322"/>
      <c r="H72" s="323"/>
      <c r="I72" s="324">
        <v>0</v>
      </c>
      <c r="R72" s="322"/>
      <c r="S72" s="323"/>
    </row>
    <row r="73" spans="4:19" s="298" customFormat="1" ht="15" hidden="1" x14ac:dyDescent="0.25">
      <c r="G73" s="322"/>
      <c r="H73" s="323"/>
      <c r="I73" s="324">
        <v>0</v>
      </c>
      <c r="R73" s="322"/>
      <c r="S73" s="323"/>
    </row>
    <row r="74" spans="4:19" s="298" customFormat="1" ht="15" hidden="1" x14ac:dyDescent="0.25">
      <c r="G74" s="322"/>
      <c r="H74" s="323"/>
      <c r="I74" s="324">
        <v>0</v>
      </c>
      <c r="R74" s="322"/>
      <c r="S74" s="323"/>
    </row>
    <row r="75" spans="4:19" s="298" customFormat="1" ht="15" hidden="1" x14ac:dyDescent="0.25">
      <c r="G75" s="322"/>
      <c r="H75" s="323"/>
      <c r="I75" s="324">
        <v>0</v>
      </c>
      <c r="R75" s="322"/>
      <c r="S75" s="323"/>
    </row>
    <row r="76" spans="4:19" s="298" customFormat="1" ht="15" hidden="1" x14ac:dyDescent="0.25">
      <c r="G76" s="322"/>
      <c r="H76" s="323"/>
      <c r="I76" s="324">
        <v>0</v>
      </c>
      <c r="R76" s="322"/>
      <c r="S76" s="323"/>
    </row>
    <row r="77" spans="4:19" s="298" customFormat="1" ht="15" hidden="1" x14ac:dyDescent="0.25">
      <c r="G77" s="322"/>
      <c r="H77" s="323"/>
      <c r="I77" s="324">
        <v>0</v>
      </c>
      <c r="R77" s="322"/>
      <c r="S77" s="323"/>
    </row>
    <row r="78" spans="4:19" s="298" customFormat="1" ht="15" hidden="1" x14ac:dyDescent="0.25">
      <c r="G78" s="322"/>
      <c r="H78" s="323"/>
      <c r="I78" s="324">
        <v>0</v>
      </c>
      <c r="R78" s="322"/>
      <c r="S78" s="323"/>
    </row>
    <row r="79" spans="4:19" s="298" customFormat="1" ht="15" hidden="1" x14ac:dyDescent="0.25">
      <c r="G79" s="322"/>
      <c r="H79" s="323"/>
      <c r="I79" s="324">
        <v>0</v>
      </c>
      <c r="R79" s="322"/>
      <c r="S79" s="323"/>
    </row>
    <row r="80" spans="4:19" s="298" customFormat="1" ht="15" hidden="1" x14ac:dyDescent="0.25">
      <c r="G80" s="322"/>
      <c r="H80" s="323"/>
      <c r="I80" s="324">
        <v>0</v>
      </c>
      <c r="R80" s="322"/>
      <c r="S80" s="323"/>
    </row>
    <row r="81" spans="4:19" s="298" customFormat="1" ht="15" hidden="1" x14ac:dyDescent="0.25">
      <c r="G81" s="322"/>
      <c r="H81" s="323"/>
      <c r="I81" s="324">
        <v>0</v>
      </c>
      <c r="R81" s="322"/>
      <c r="S81" s="323"/>
    </row>
    <row r="82" spans="4:19" s="298" customFormat="1" ht="15" hidden="1" x14ac:dyDescent="0.25">
      <c r="G82" s="322"/>
      <c r="H82" s="323"/>
      <c r="I82" s="324">
        <v>0</v>
      </c>
      <c r="R82" s="322"/>
      <c r="S82" s="323"/>
    </row>
    <row r="83" spans="4:19" s="298" customFormat="1" ht="15" hidden="1" x14ac:dyDescent="0.25">
      <c r="G83" s="322"/>
      <c r="H83" s="323"/>
      <c r="I83" s="324">
        <v>0</v>
      </c>
      <c r="R83" s="322"/>
      <c r="S83" s="323"/>
    </row>
    <row r="84" spans="4:19" s="298" customFormat="1" ht="15" hidden="1" x14ac:dyDescent="0.25">
      <c r="G84" s="322"/>
      <c r="H84" s="323"/>
      <c r="I84" s="324">
        <v>0</v>
      </c>
      <c r="R84" s="322"/>
      <c r="S84" s="323"/>
    </row>
    <row r="85" spans="4:19" s="298" customFormat="1" ht="15" hidden="1" x14ac:dyDescent="0.25">
      <c r="G85" s="322"/>
      <c r="H85" s="323">
        <v>0</v>
      </c>
      <c r="R85" s="322"/>
      <c r="S85" s="323">
        <v>0</v>
      </c>
    </row>
    <row r="86" spans="4:19" s="298" customFormat="1" ht="15" hidden="1" x14ac:dyDescent="0.25">
      <c r="D86" s="325" t="s">
        <v>295</v>
      </c>
      <c r="E86" s="319"/>
      <c r="F86" s="320"/>
      <c r="G86" s="527"/>
      <c r="H86" s="527"/>
      <c r="R86" s="527"/>
      <c r="S86" s="527"/>
    </row>
    <row r="87" spans="4:19" s="298" customFormat="1" ht="15" hidden="1" x14ac:dyDescent="0.25"/>
    <row r="88" spans="4:19" s="298" customFormat="1" ht="15" hidden="1" x14ac:dyDescent="0.25"/>
    <row r="89" spans="4:19" s="298" customFormat="1" ht="15" hidden="1" x14ac:dyDescent="0.25"/>
    <row r="90" spans="4:19" s="298" customFormat="1" ht="15" hidden="1" x14ac:dyDescent="0.25"/>
    <row r="91" spans="4:19" s="298" customFormat="1" ht="15" hidden="1" x14ac:dyDescent="0.25"/>
    <row r="92" spans="4:19" s="298" customFormat="1" ht="15" hidden="1" x14ac:dyDescent="0.25"/>
    <row r="93" spans="4:19" s="298" customFormat="1" ht="15" hidden="1" x14ac:dyDescent="0.25"/>
    <row r="94" spans="4:19" s="298" customFormat="1" ht="15" hidden="1" x14ac:dyDescent="0.25"/>
    <row r="95" spans="4:19" s="298" customFormat="1" ht="15" hidden="1" x14ac:dyDescent="0.25"/>
    <row r="96" spans="4:19" s="298" customFormat="1" ht="15" hidden="1" x14ac:dyDescent="0.25"/>
    <row r="97" s="298" customFormat="1" ht="15" hidden="1" x14ac:dyDescent="0.25"/>
    <row r="98" s="298" customFormat="1" ht="15" hidden="1" x14ac:dyDescent="0.25"/>
    <row r="99" s="298" customFormat="1" ht="15" hidden="1" x14ac:dyDescent="0.25"/>
    <row r="100" s="298" customFormat="1" ht="15" hidden="1" x14ac:dyDescent="0.25"/>
    <row r="101" s="298" customFormat="1" ht="15" hidden="1" x14ac:dyDescent="0.25"/>
    <row r="102" s="298" customFormat="1" ht="15" hidden="1" x14ac:dyDescent="0.25"/>
    <row r="103" s="298" customFormat="1" ht="15" hidden="1" x14ac:dyDescent="0.25"/>
    <row r="104" s="298" customFormat="1" ht="15" hidden="1" x14ac:dyDescent="0.25"/>
    <row r="105" s="298" customFormat="1" ht="15" hidden="1" x14ac:dyDescent="0.25"/>
    <row r="106" s="298" customFormat="1" ht="15" hidden="1" x14ac:dyDescent="0.25"/>
    <row r="107" s="298" customFormat="1" ht="15" hidden="1" x14ac:dyDescent="0.25"/>
    <row r="108" s="298" customFormat="1" ht="15" hidden="1" x14ac:dyDescent="0.25"/>
    <row r="109" s="298" customFormat="1" ht="15" hidden="1" x14ac:dyDescent="0.25"/>
    <row r="110" s="298" customFormat="1" ht="15" hidden="1" x14ac:dyDescent="0.25"/>
    <row r="111" s="298" customFormat="1" ht="15" hidden="1" x14ac:dyDescent="0.25"/>
    <row r="112" s="298" customFormat="1" ht="15" hidden="1" x14ac:dyDescent="0.25"/>
    <row r="113" s="298" customFormat="1" ht="15" hidden="1" x14ac:dyDescent="0.25"/>
    <row r="114" s="298" customFormat="1" ht="15" hidden="1" x14ac:dyDescent="0.25"/>
    <row r="115" s="298" customFormat="1" ht="15" hidden="1" x14ac:dyDescent="0.25"/>
    <row r="116" s="298" customFormat="1" ht="15" hidden="1" x14ac:dyDescent="0.25"/>
    <row r="117" s="298" customFormat="1" ht="15" hidden="1" x14ac:dyDescent="0.25"/>
    <row r="118" s="298" customFormat="1" ht="15" hidden="1" x14ac:dyDescent="0.25"/>
    <row r="119" s="298" customFormat="1" ht="15" hidden="1" x14ac:dyDescent="0.25"/>
    <row r="120" s="298" customFormat="1" ht="15" hidden="1" x14ac:dyDescent="0.25"/>
    <row r="121" s="298" customFormat="1" ht="15" hidden="1" x14ac:dyDescent="0.25"/>
    <row r="122" s="298" customFormat="1" ht="15" hidden="1" x14ac:dyDescent="0.25"/>
    <row r="123" s="298" customFormat="1" ht="15" hidden="1" x14ac:dyDescent="0.25"/>
    <row r="124" s="298" customFormat="1" ht="15" hidden="1" x14ac:dyDescent="0.25"/>
    <row r="125" s="298" customFormat="1" ht="15" hidden="1" x14ac:dyDescent="0.25"/>
    <row r="126" s="298" customFormat="1" ht="15" hidden="1" x14ac:dyDescent="0.25"/>
    <row r="127" s="298" customFormat="1" ht="15" hidden="1" x14ac:dyDescent="0.25"/>
    <row r="128" s="298" customFormat="1" ht="15" hidden="1" x14ac:dyDescent="0.25"/>
    <row r="129" s="298" customFormat="1" ht="15" hidden="1" x14ac:dyDescent="0.25"/>
    <row r="130" s="298" customFormat="1" ht="15" hidden="1" x14ac:dyDescent="0.25"/>
    <row r="131" s="298" customFormat="1" ht="15" hidden="1" x14ac:dyDescent="0.25"/>
    <row r="132" s="298" customFormat="1" ht="15" hidden="1" x14ac:dyDescent="0.25"/>
    <row r="133" s="298" customFormat="1" ht="15" hidden="1" x14ac:dyDescent="0.25"/>
    <row r="134" s="298" customFormat="1" ht="15" hidden="1" x14ac:dyDescent="0.25"/>
    <row r="135" s="298" customFormat="1" ht="15" hidden="1" x14ac:dyDescent="0.25"/>
    <row r="136" s="298" customFormat="1" ht="15" hidden="1" x14ac:dyDescent="0.25"/>
    <row r="137" s="298" customFormat="1" ht="15" hidden="1" x14ac:dyDescent="0.25"/>
    <row r="138" s="298" customFormat="1" ht="15" hidden="1" x14ac:dyDescent="0.25"/>
    <row r="139" s="298" customFormat="1" ht="15" hidden="1" x14ac:dyDescent="0.25"/>
    <row r="140" s="298" customFormat="1" ht="15" hidden="1" x14ac:dyDescent="0.25"/>
    <row r="141" s="298" customFormat="1" ht="15" hidden="1" x14ac:dyDescent="0.25"/>
    <row r="142" s="298" customFormat="1" ht="15" hidden="1" x14ac:dyDescent="0.25"/>
    <row r="143" s="298" customFormat="1" ht="15" hidden="1" x14ac:dyDescent="0.25"/>
    <row r="144" s="298" customFormat="1" ht="15" hidden="1" x14ac:dyDescent="0.25"/>
    <row r="145" spans="1:20" ht="15" hidden="1" x14ac:dyDescent="0.25">
      <c r="A145" s="298"/>
      <c r="B145" s="298"/>
      <c r="C145" s="298"/>
      <c r="D145" s="298"/>
      <c r="E145" s="298"/>
      <c r="F145" s="298"/>
      <c r="G145" s="298"/>
      <c r="H145" s="298"/>
      <c r="I145" s="298"/>
      <c r="J145" s="298"/>
      <c r="K145" s="298"/>
      <c r="L145" s="298"/>
      <c r="M145" s="298"/>
      <c r="N145" s="298"/>
      <c r="O145" s="298"/>
      <c r="P145" s="298"/>
      <c r="Q145" s="298"/>
      <c r="R145" s="298"/>
      <c r="S145" s="298"/>
      <c r="T145" s="298"/>
    </row>
    <row r="146" spans="1:20" ht="15" hidden="1" x14ac:dyDescent="0.25">
      <c r="A146" s="298"/>
      <c r="B146" s="298"/>
      <c r="C146" s="298"/>
      <c r="D146" s="298"/>
      <c r="E146" s="298"/>
      <c r="F146" s="298"/>
      <c r="G146" s="298"/>
      <c r="H146" s="298"/>
      <c r="I146" s="298"/>
      <c r="J146" s="298"/>
      <c r="K146" s="298"/>
      <c r="L146" s="298"/>
      <c r="M146" s="298"/>
      <c r="N146" s="298"/>
      <c r="O146" s="298"/>
      <c r="P146" s="298"/>
      <c r="Q146" s="298"/>
      <c r="R146" s="298"/>
      <c r="S146" s="298"/>
      <c r="T146" s="298"/>
    </row>
    <row r="147" spans="1:20" ht="15" hidden="1" x14ac:dyDescent="0.25">
      <c r="A147" s="298"/>
      <c r="B147" s="298"/>
      <c r="C147" s="298"/>
      <c r="D147" s="298"/>
      <c r="E147" s="298"/>
      <c r="F147" s="298"/>
      <c r="G147" s="298"/>
      <c r="H147" s="298"/>
      <c r="I147" s="298"/>
      <c r="J147" s="298"/>
      <c r="K147" s="298"/>
      <c r="L147" s="298"/>
      <c r="M147" s="298"/>
      <c r="N147" s="298"/>
      <c r="O147" s="298"/>
      <c r="P147" s="298"/>
      <c r="Q147" s="298"/>
      <c r="R147" s="298"/>
      <c r="S147" s="298"/>
      <c r="T147" s="298"/>
    </row>
    <row r="148" spans="1:20" ht="15" hidden="1" x14ac:dyDescent="0.25">
      <c r="A148" s="298"/>
      <c r="B148" s="298"/>
      <c r="C148" s="298"/>
      <c r="D148" s="298" t="s">
        <v>296</v>
      </c>
      <c r="E148" s="298"/>
      <c r="F148" s="298"/>
      <c r="G148" s="298"/>
      <c r="H148" s="298"/>
      <c r="I148" s="298"/>
      <c r="J148" s="298"/>
      <c r="K148" s="298"/>
      <c r="L148" s="298"/>
      <c r="M148" s="298"/>
      <c r="N148" s="298"/>
      <c r="O148" s="298"/>
      <c r="P148" s="298"/>
      <c r="Q148" s="298"/>
      <c r="R148" s="298"/>
      <c r="S148" s="298"/>
      <c r="T148" s="298"/>
    </row>
    <row r="149" spans="1:20" ht="15" hidden="1" x14ac:dyDescent="0.25">
      <c r="A149" s="298"/>
      <c r="B149" s="298"/>
      <c r="C149" s="298"/>
      <c r="D149" s="298" t="s">
        <v>297</v>
      </c>
      <c r="E149" s="298"/>
      <c r="F149" s="298"/>
      <c r="G149" s="298"/>
      <c r="H149" s="298"/>
      <c r="I149" s="298"/>
      <c r="J149" s="298"/>
      <c r="K149" s="298"/>
      <c r="L149" s="298"/>
      <c r="M149" s="298"/>
      <c r="N149" s="298"/>
      <c r="O149" s="298"/>
      <c r="P149" s="298"/>
      <c r="Q149" s="298"/>
      <c r="R149" s="298"/>
      <c r="S149" s="298" t="s">
        <v>258</v>
      </c>
      <c r="T149" s="298"/>
    </row>
    <row r="150" spans="1:20" ht="15" hidden="1" x14ac:dyDescent="0.25">
      <c r="A150" s="298"/>
      <c r="B150" s="298"/>
      <c r="C150" s="298"/>
      <c r="D150" s="298" t="s">
        <v>298</v>
      </c>
      <c r="E150" s="298"/>
      <c r="F150" s="298"/>
      <c r="G150" s="298"/>
      <c r="H150" s="298"/>
      <c r="I150" s="298"/>
      <c r="J150" s="298"/>
      <c r="K150" s="298"/>
      <c r="L150" s="298"/>
      <c r="M150" s="298"/>
      <c r="N150" s="298"/>
      <c r="O150" s="298"/>
      <c r="P150" s="298"/>
      <c r="Q150" s="298"/>
      <c r="R150" s="298"/>
      <c r="S150" s="298"/>
      <c r="T150" s="298"/>
    </row>
    <row r="151" spans="1:20" ht="15" hidden="1" x14ac:dyDescent="0.25">
      <c r="A151" s="298"/>
      <c r="B151" s="298"/>
      <c r="C151" s="298"/>
      <c r="D151" s="298" t="s">
        <v>298</v>
      </c>
      <c r="E151" s="298"/>
      <c r="F151" s="298"/>
      <c r="G151" s="298"/>
      <c r="H151" s="298"/>
      <c r="I151" s="298"/>
      <c r="J151" s="298"/>
      <c r="K151" s="298"/>
      <c r="L151" s="298"/>
      <c r="M151" s="298"/>
      <c r="N151" s="298"/>
      <c r="O151" s="298"/>
      <c r="P151" s="298"/>
      <c r="Q151" s="298"/>
      <c r="R151" s="298"/>
      <c r="S151" s="298"/>
      <c r="T151" s="298"/>
    </row>
    <row r="152" spans="1:20" ht="11.25" customHeight="1" x14ac:dyDescent="0.25"/>
    <row r="153" spans="1:20" ht="11.25" customHeight="1" x14ac:dyDescent="0.25"/>
  </sheetData>
  <mergeCells count="30">
    <mergeCell ref="G7:P7"/>
    <mergeCell ref="R7:S7"/>
    <mergeCell ref="G8:P8"/>
    <mergeCell ref="R8:S8"/>
    <mergeCell ref="K10:L10"/>
    <mergeCell ref="M10:N10"/>
    <mergeCell ref="O10:P10"/>
    <mergeCell ref="R10:S10"/>
    <mergeCell ref="G9:H9"/>
    <mergeCell ref="I9:J9"/>
    <mergeCell ref="K9:L9"/>
    <mergeCell ref="M9:N9"/>
    <mergeCell ref="O9:P9"/>
    <mergeCell ref="R9:S9"/>
    <mergeCell ref="G86:H86"/>
    <mergeCell ref="R86:S86"/>
    <mergeCell ref="C4:S4"/>
    <mergeCell ref="G28:H28"/>
    <mergeCell ref="D49:E49"/>
    <mergeCell ref="D8:E8"/>
    <mergeCell ref="G66:H66"/>
    <mergeCell ref="R66:S66"/>
    <mergeCell ref="G67:H67"/>
    <mergeCell ref="R67:S67"/>
    <mergeCell ref="G68:H68"/>
    <mergeCell ref="R68:S68"/>
    <mergeCell ref="D21:E21"/>
    <mergeCell ref="D28:E28"/>
    <mergeCell ref="G10:H10"/>
    <mergeCell ref="I10:J1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ABCBE-01F4-47EE-8F22-5C7171E717F2}">
  <dimension ref="A1:Y153"/>
  <sheetViews>
    <sheetView showGridLines="0" zoomScaleSheetLayoutView="100" workbookViewId="0">
      <selection activeCell="D5" sqref="D5"/>
    </sheetView>
  </sheetViews>
  <sheetFormatPr defaultColWidth="0" defaultRowHeight="11.25" customHeight="1" zeroHeight="1" x14ac:dyDescent="0.25"/>
  <cols>
    <col min="1" max="3" width="2.42578125" style="297" customWidth="1"/>
    <col min="4" max="4" width="15.42578125" style="297" customWidth="1"/>
    <col min="5" max="5" width="24.140625" style="297" customWidth="1"/>
    <col min="6" max="6" width="0.85546875" style="297" customWidth="1"/>
    <col min="7" max="8" width="17.5703125" style="297" customWidth="1"/>
    <col min="9" max="16" width="17.5703125" style="297" hidden="1" customWidth="1"/>
    <col min="17" max="17" width="1" style="297" customWidth="1"/>
    <col min="18" max="19" width="17.5703125" style="297" customWidth="1"/>
    <col min="20" max="20" width="8" style="297" customWidth="1"/>
    <col min="21" max="22" width="8" style="298" hidden="1" customWidth="1"/>
    <col min="23" max="25" width="0" style="298" hidden="1" customWidth="1"/>
    <col min="26" max="16384" width="8" style="298" hidden="1"/>
  </cols>
  <sheetData>
    <row r="1" spans="1:20" ht="15" x14ac:dyDescent="0.25"/>
    <row r="2" spans="1:20" ht="15.75" x14ac:dyDescent="0.25">
      <c r="C2" s="210" t="s">
        <v>326</v>
      </c>
      <c r="D2" s="211"/>
      <c r="E2" s="211"/>
      <c r="F2" s="211"/>
      <c r="G2" s="211"/>
      <c r="H2" s="211"/>
      <c r="I2" s="211"/>
      <c r="J2" s="211"/>
      <c r="K2" s="211"/>
      <c r="L2" s="211"/>
      <c r="M2" s="211"/>
      <c r="N2" s="211"/>
      <c r="O2" s="211"/>
      <c r="P2" s="211"/>
      <c r="Q2" s="211"/>
      <c r="R2" s="211"/>
      <c r="S2" s="211"/>
    </row>
    <row r="3" spans="1:20" ht="15" x14ac:dyDescent="0.25">
      <c r="C3" s="33"/>
      <c r="D3" s="33"/>
      <c r="E3" s="38"/>
    </row>
    <row r="4" spans="1:20" ht="15" x14ac:dyDescent="0.25">
      <c r="C4" s="528" t="s">
        <v>440</v>
      </c>
      <c r="D4" s="529"/>
      <c r="E4" s="529"/>
      <c r="F4" s="529"/>
      <c r="G4" s="529"/>
      <c r="H4" s="529"/>
      <c r="I4" s="529"/>
      <c r="J4" s="529"/>
      <c r="K4" s="529"/>
      <c r="L4" s="529"/>
      <c r="M4" s="529"/>
      <c r="N4" s="529"/>
      <c r="O4" s="529"/>
      <c r="P4" s="529"/>
      <c r="Q4" s="529"/>
      <c r="R4" s="529"/>
      <c r="S4" s="530"/>
    </row>
    <row r="5" spans="1:20" ht="15" x14ac:dyDescent="0.25"/>
    <row r="6" spans="1:20" ht="11.25" customHeight="1" thickBot="1" x14ac:dyDescent="0.3">
      <c r="D6" s="299"/>
      <c r="E6" s="299"/>
      <c r="F6" s="299"/>
      <c r="G6" s="299"/>
      <c r="H6" s="299"/>
      <c r="I6" s="299"/>
      <c r="J6" s="299"/>
      <c r="K6" s="299"/>
      <c r="L6" s="299"/>
      <c r="M6" s="299"/>
      <c r="N6" s="299"/>
      <c r="O6" s="299"/>
      <c r="P6" s="299"/>
    </row>
    <row r="7" spans="1:20" ht="15.75" customHeight="1" thickBot="1" x14ac:dyDescent="0.3">
      <c r="A7" s="298"/>
      <c r="B7" s="298"/>
      <c r="C7" s="298"/>
      <c r="D7" s="439"/>
      <c r="E7" s="440"/>
      <c r="F7" s="300"/>
      <c r="G7" s="544"/>
      <c r="H7" s="545"/>
      <c r="I7" s="545"/>
      <c r="J7" s="545"/>
      <c r="K7" s="545"/>
      <c r="L7" s="545"/>
      <c r="M7" s="545"/>
      <c r="N7" s="545"/>
      <c r="O7" s="545"/>
      <c r="P7" s="546"/>
      <c r="Q7" s="298"/>
      <c r="R7" s="544"/>
      <c r="S7" s="547"/>
      <c r="T7" s="298"/>
    </row>
    <row r="8" spans="1:20" ht="15" customHeight="1" thickBot="1" x14ac:dyDescent="0.3">
      <c r="A8" s="298"/>
      <c r="B8" s="298"/>
      <c r="C8" s="298"/>
      <c r="D8" s="535" t="s">
        <v>257</v>
      </c>
      <c r="E8" s="536"/>
      <c r="F8"/>
      <c r="G8" s="548" t="s">
        <v>236</v>
      </c>
      <c r="H8" s="549"/>
      <c r="I8" s="549"/>
      <c r="J8" s="549"/>
      <c r="K8" s="549"/>
      <c r="L8" s="549"/>
      <c r="M8" s="549"/>
      <c r="N8" s="549"/>
      <c r="O8" s="549"/>
      <c r="P8" s="550"/>
      <c r="Q8" s="441"/>
      <c r="R8" s="551" t="s">
        <v>183</v>
      </c>
      <c r="S8" s="552"/>
      <c r="T8" s="298"/>
    </row>
    <row r="9" spans="1:20" ht="15" customHeight="1" x14ac:dyDescent="0.25">
      <c r="D9" s="343" t="s">
        <v>40</v>
      </c>
      <c r="E9" s="344"/>
      <c r="F9" s="299"/>
      <c r="G9" s="556">
        <v>46023</v>
      </c>
      <c r="H9" s="557"/>
      <c r="I9" s="558">
        <v>43101</v>
      </c>
      <c r="J9" s="559"/>
      <c r="K9" s="559">
        <v>43101</v>
      </c>
      <c r="L9" s="559"/>
      <c r="M9" s="559">
        <v>43101</v>
      </c>
      <c r="N9" s="559"/>
      <c r="O9" s="559">
        <v>43101</v>
      </c>
      <c r="P9" s="560"/>
      <c r="Q9" s="326"/>
      <c r="R9" s="554">
        <v>46388</v>
      </c>
      <c r="S9" s="555"/>
      <c r="T9" s="298"/>
    </row>
    <row r="10" spans="1:20" ht="15" customHeight="1" x14ac:dyDescent="0.25">
      <c r="D10" s="343" t="s">
        <v>259</v>
      </c>
      <c r="E10" s="344"/>
      <c r="F10" s="299"/>
      <c r="G10" s="541" t="s">
        <v>103</v>
      </c>
      <c r="H10" s="542"/>
      <c r="I10" s="543" t="s">
        <v>260</v>
      </c>
      <c r="J10" s="543"/>
      <c r="K10" s="543" t="s">
        <v>260</v>
      </c>
      <c r="L10" s="543"/>
      <c r="M10" s="543" t="s">
        <v>260</v>
      </c>
      <c r="N10" s="543"/>
      <c r="O10" s="543" t="s">
        <v>260</v>
      </c>
      <c r="P10" s="553"/>
      <c r="Q10" s="326"/>
      <c r="R10" s="554" t="s">
        <v>103</v>
      </c>
      <c r="S10" s="555"/>
      <c r="T10" s="298"/>
    </row>
    <row r="11" spans="1:20" ht="15" x14ac:dyDescent="0.25">
      <c r="D11" s="345" t="s">
        <v>261</v>
      </c>
      <c r="E11" s="346"/>
      <c r="F11" s="301"/>
      <c r="G11" s="364" t="s">
        <v>262</v>
      </c>
      <c r="H11" s="413" t="s">
        <v>263</v>
      </c>
      <c r="I11" s="302" t="s">
        <v>262</v>
      </c>
      <c r="J11" s="302" t="s">
        <v>263</v>
      </c>
      <c r="K11" s="302" t="s">
        <v>262</v>
      </c>
      <c r="L11" s="302" t="s">
        <v>263</v>
      </c>
      <c r="M11" s="302" t="s">
        <v>262</v>
      </c>
      <c r="N11" s="302" t="s">
        <v>263</v>
      </c>
      <c r="O11" s="302" t="s">
        <v>262</v>
      </c>
      <c r="P11" s="365" t="s">
        <v>263</v>
      </c>
      <c r="R11" s="415" t="s">
        <v>262</v>
      </c>
      <c r="S11" s="416" t="s">
        <v>263</v>
      </c>
      <c r="T11" s="298"/>
    </row>
    <row r="12" spans="1:20" ht="15" x14ac:dyDescent="0.25">
      <c r="D12" s="347" t="s">
        <v>264</v>
      </c>
      <c r="E12" s="348"/>
      <c r="F12" s="303"/>
      <c r="G12" s="366"/>
      <c r="H12" s="414"/>
      <c r="I12" s="409"/>
      <c r="J12" s="305"/>
      <c r="K12" s="304"/>
      <c r="L12" s="305"/>
      <c r="M12" s="304"/>
      <c r="N12" s="305"/>
      <c r="O12" s="304"/>
      <c r="P12" s="367"/>
      <c r="R12" s="417"/>
      <c r="S12" s="418"/>
      <c r="T12" s="298"/>
    </row>
    <row r="13" spans="1:20" ht="15" x14ac:dyDescent="0.25">
      <c r="D13" s="349" t="s">
        <v>265</v>
      </c>
      <c r="E13" s="350"/>
      <c r="F13" s="327"/>
      <c r="G13" s="368">
        <v>600</v>
      </c>
      <c r="H13" s="369">
        <v>1200</v>
      </c>
      <c r="I13" s="410"/>
      <c r="J13" s="328"/>
      <c r="K13" s="329"/>
      <c r="L13" s="328"/>
      <c r="M13" s="329"/>
      <c r="N13" s="328"/>
      <c r="O13" s="329"/>
      <c r="P13" s="369"/>
      <c r="Q13" s="326"/>
      <c r="R13" s="419"/>
      <c r="S13" s="420"/>
      <c r="T13" s="298"/>
    </row>
    <row r="14" spans="1:20" ht="15" x14ac:dyDescent="0.25">
      <c r="D14" s="349" t="s">
        <v>266</v>
      </c>
      <c r="E14" s="350"/>
      <c r="F14" s="327"/>
      <c r="G14" s="368">
        <v>1200</v>
      </c>
      <c r="H14" s="369">
        <v>2400</v>
      </c>
      <c r="I14" s="410"/>
      <c r="J14" s="328"/>
      <c r="K14" s="329"/>
      <c r="L14" s="328"/>
      <c r="M14" s="329"/>
      <c r="N14" s="328"/>
      <c r="O14" s="329"/>
      <c r="P14" s="369"/>
      <c r="Q14" s="326"/>
      <c r="R14" s="419"/>
      <c r="S14" s="420"/>
      <c r="T14" s="298"/>
    </row>
    <row r="15" spans="1:20" ht="15" hidden="1" x14ac:dyDescent="0.25">
      <c r="D15" s="351" t="s">
        <v>267</v>
      </c>
      <c r="E15" s="350"/>
      <c r="F15" s="327"/>
      <c r="G15" s="370"/>
      <c r="H15" s="371"/>
      <c r="I15" s="337"/>
      <c r="J15" s="331"/>
      <c r="K15" s="332"/>
      <c r="L15" s="331"/>
      <c r="M15" s="332"/>
      <c r="N15" s="331"/>
      <c r="O15" s="332"/>
      <c r="P15" s="371"/>
      <c r="Q15" s="326"/>
      <c r="R15" s="421"/>
      <c r="S15" s="422"/>
      <c r="T15" s="298"/>
    </row>
    <row r="16" spans="1:20" ht="15" x14ac:dyDescent="0.25">
      <c r="D16" s="349" t="s">
        <v>268</v>
      </c>
      <c r="E16" s="350"/>
      <c r="F16" s="327"/>
      <c r="G16" s="372">
        <v>0.2</v>
      </c>
      <c r="H16" s="373">
        <v>0.4</v>
      </c>
      <c r="I16" s="411"/>
      <c r="J16" s="333"/>
      <c r="K16" s="334"/>
      <c r="L16" s="333"/>
      <c r="M16" s="334"/>
      <c r="N16" s="333"/>
      <c r="O16" s="334"/>
      <c r="P16" s="373"/>
      <c r="Q16" s="326"/>
      <c r="R16" s="423"/>
      <c r="S16" s="424"/>
      <c r="T16" s="298"/>
    </row>
    <row r="17" spans="4:20" ht="15" x14ac:dyDescent="0.25">
      <c r="D17" s="349" t="s">
        <v>269</v>
      </c>
      <c r="E17" s="350"/>
      <c r="F17" s="327"/>
      <c r="G17" s="368">
        <v>20</v>
      </c>
      <c r="H17" s="373" t="s">
        <v>302</v>
      </c>
      <c r="I17" s="410"/>
      <c r="J17" s="328"/>
      <c r="K17" s="329"/>
      <c r="L17" s="328"/>
      <c r="M17" s="329"/>
      <c r="N17" s="328"/>
      <c r="O17" s="329"/>
      <c r="P17" s="369"/>
      <c r="Q17" s="326"/>
      <c r="R17" s="419"/>
      <c r="S17" s="420"/>
      <c r="T17" s="298"/>
    </row>
    <row r="18" spans="4:20" ht="15" x14ac:dyDescent="0.25">
      <c r="D18" s="349" t="s">
        <v>271</v>
      </c>
      <c r="E18" s="350"/>
      <c r="F18" s="327"/>
      <c r="G18" s="368">
        <v>40</v>
      </c>
      <c r="H18" s="373" t="s">
        <v>302</v>
      </c>
      <c r="I18" s="410"/>
      <c r="J18" s="328"/>
      <c r="K18" s="329"/>
      <c r="L18" s="328"/>
      <c r="M18" s="329"/>
      <c r="N18" s="328"/>
      <c r="O18" s="329"/>
      <c r="P18" s="369"/>
      <c r="Q18" s="326"/>
      <c r="R18" s="419"/>
      <c r="S18" s="420"/>
      <c r="T18" s="298"/>
    </row>
    <row r="19" spans="4:20" ht="15" x14ac:dyDescent="0.25">
      <c r="D19" s="349" t="s">
        <v>272</v>
      </c>
      <c r="E19" s="350"/>
      <c r="F19" s="327"/>
      <c r="G19" s="368">
        <v>2500</v>
      </c>
      <c r="H19" s="369">
        <v>5000</v>
      </c>
      <c r="I19" s="410"/>
      <c r="J19" s="328"/>
      <c r="K19" s="329"/>
      <c r="L19" s="328"/>
      <c r="M19" s="329"/>
      <c r="N19" s="328"/>
      <c r="O19" s="329"/>
      <c r="P19" s="369"/>
      <c r="Q19" s="326"/>
      <c r="R19" s="419"/>
      <c r="S19" s="420"/>
      <c r="T19" s="298"/>
    </row>
    <row r="20" spans="4:20" ht="15" x14ac:dyDescent="0.25">
      <c r="D20" s="349" t="s">
        <v>327</v>
      </c>
      <c r="E20" s="350"/>
      <c r="F20" s="327"/>
      <c r="G20" s="368">
        <v>5000</v>
      </c>
      <c r="H20" s="369">
        <v>10000</v>
      </c>
      <c r="I20" s="410"/>
      <c r="J20" s="328"/>
      <c r="K20" s="329"/>
      <c r="L20" s="328"/>
      <c r="M20" s="329"/>
      <c r="N20" s="328"/>
      <c r="O20" s="329"/>
      <c r="P20" s="369"/>
      <c r="Q20" s="326"/>
      <c r="R20" s="419"/>
      <c r="S20" s="420"/>
      <c r="T20" s="298"/>
    </row>
    <row r="21" spans="4:20" ht="15" x14ac:dyDescent="0.25">
      <c r="D21" s="539" t="s">
        <v>301</v>
      </c>
      <c r="E21" s="540"/>
      <c r="F21" s="327"/>
      <c r="G21" s="374" t="s">
        <v>126</v>
      </c>
      <c r="H21" s="369" t="s">
        <v>126</v>
      </c>
      <c r="I21" s="412"/>
      <c r="J21" s="336"/>
      <c r="K21" s="335"/>
      <c r="L21" s="336"/>
      <c r="M21" s="335"/>
      <c r="N21" s="336"/>
      <c r="O21" s="335"/>
      <c r="P21" s="375"/>
      <c r="Q21" s="326"/>
      <c r="R21" s="425"/>
      <c r="S21" s="426"/>
      <c r="T21" s="298"/>
    </row>
    <row r="22" spans="4:20" ht="15" x14ac:dyDescent="0.25">
      <c r="D22" s="352" t="s">
        <v>273</v>
      </c>
      <c r="E22" s="353"/>
      <c r="F22" s="303"/>
      <c r="G22" s="376"/>
      <c r="H22" s="400"/>
      <c r="I22" s="395"/>
      <c r="J22" s="310"/>
      <c r="K22" s="309"/>
      <c r="L22" s="310"/>
      <c r="M22" s="309"/>
      <c r="N22" s="310"/>
      <c r="O22" s="309"/>
      <c r="P22" s="377"/>
      <c r="R22" s="417"/>
      <c r="S22" s="418"/>
      <c r="T22" s="298"/>
    </row>
    <row r="23" spans="4:20" ht="15" x14ac:dyDescent="0.25">
      <c r="D23" s="351" t="s">
        <v>303</v>
      </c>
      <c r="E23" s="350"/>
      <c r="F23" s="327"/>
      <c r="G23" s="378" t="s">
        <v>270</v>
      </c>
      <c r="H23" s="373" t="s">
        <v>291</v>
      </c>
      <c r="I23" s="337"/>
      <c r="J23" s="331"/>
      <c r="K23" s="332"/>
      <c r="L23" s="331"/>
      <c r="M23" s="332"/>
      <c r="N23" s="331"/>
      <c r="O23" s="332"/>
      <c r="P23" s="371"/>
      <c r="Q23" s="326"/>
      <c r="R23" s="423"/>
      <c r="S23" s="422"/>
      <c r="T23" s="298"/>
    </row>
    <row r="24" spans="4:20" ht="15" x14ac:dyDescent="0.25">
      <c r="D24" s="351" t="s">
        <v>304</v>
      </c>
      <c r="E24" s="350"/>
      <c r="F24" s="327"/>
      <c r="G24" s="378" t="s">
        <v>270</v>
      </c>
      <c r="H24" s="373" t="s">
        <v>291</v>
      </c>
      <c r="I24" s="337"/>
      <c r="J24" s="331"/>
      <c r="K24" s="332"/>
      <c r="L24" s="331"/>
      <c r="M24" s="332"/>
      <c r="N24" s="331"/>
      <c r="O24" s="332"/>
      <c r="P24" s="371"/>
      <c r="Q24" s="326"/>
      <c r="R24" s="423"/>
      <c r="S24" s="422"/>
      <c r="T24" s="298"/>
    </row>
    <row r="25" spans="4:20" ht="15" x14ac:dyDescent="0.25">
      <c r="D25" s="351" t="s">
        <v>305</v>
      </c>
      <c r="E25" s="350"/>
      <c r="F25" s="327"/>
      <c r="G25" s="378" t="s">
        <v>270</v>
      </c>
      <c r="H25" s="373" t="s">
        <v>291</v>
      </c>
      <c r="I25" s="337"/>
      <c r="J25" s="331"/>
      <c r="K25" s="332"/>
      <c r="L25" s="331"/>
      <c r="M25" s="332"/>
      <c r="N25" s="331"/>
      <c r="O25" s="332"/>
      <c r="P25" s="371"/>
      <c r="Q25" s="326"/>
      <c r="R25" s="423"/>
      <c r="S25" s="422"/>
      <c r="T25" s="298"/>
    </row>
    <row r="26" spans="4:20" ht="15" x14ac:dyDescent="0.25">
      <c r="D26" s="352" t="s">
        <v>274</v>
      </c>
      <c r="E26" s="353"/>
      <c r="F26" s="303"/>
      <c r="G26" s="376"/>
      <c r="H26" s="400"/>
      <c r="I26" s="395"/>
      <c r="J26" s="310"/>
      <c r="K26" s="309"/>
      <c r="L26" s="310"/>
      <c r="M26" s="309"/>
      <c r="N26" s="310"/>
      <c r="O26" s="309"/>
      <c r="P26" s="377"/>
      <c r="R26" s="417"/>
      <c r="S26" s="418"/>
      <c r="T26" s="298"/>
    </row>
    <row r="27" spans="4:20" ht="15" x14ac:dyDescent="0.25">
      <c r="D27" s="351" t="s">
        <v>275</v>
      </c>
      <c r="E27" s="350"/>
      <c r="F27" s="327"/>
      <c r="G27" s="379" t="s">
        <v>306</v>
      </c>
      <c r="H27" s="402" t="s">
        <v>302</v>
      </c>
      <c r="I27" s="337"/>
      <c r="J27" s="331"/>
      <c r="K27" s="332"/>
      <c r="L27" s="331"/>
      <c r="M27" s="332"/>
      <c r="N27" s="331"/>
      <c r="O27" s="332"/>
      <c r="P27" s="371"/>
      <c r="Q27" s="326"/>
      <c r="R27" s="421"/>
      <c r="S27" s="422"/>
      <c r="T27" s="298"/>
    </row>
    <row r="28" spans="4:20" ht="15" customHeight="1" x14ac:dyDescent="0.25">
      <c r="D28" s="533" t="s">
        <v>307</v>
      </c>
      <c r="E28" s="540"/>
      <c r="F28" s="327"/>
      <c r="G28" s="531" t="s">
        <v>308</v>
      </c>
      <c r="H28" s="532"/>
      <c r="I28" s="337"/>
      <c r="J28" s="331"/>
      <c r="K28" s="332"/>
      <c r="L28" s="331"/>
      <c r="M28" s="332"/>
      <c r="N28" s="331"/>
      <c r="O28" s="332"/>
      <c r="P28" s="371"/>
      <c r="Q28" s="326"/>
      <c r="R28" s="421"/>
      <c r="S28" s="422"/>
      <c r="T28" s="298"/>
    </row>
    <row r="29" spans="4:20" ht="15" x14ac:dyDescent="0.25">
      <c r="D29" s="352" t="s">
        <v>276</v>
      </c>
      <c r="E29" s="353"/>
      <c r="F29" s="303"/>
      <c r="G29" s="376"/>
      <c r="H29" s="400"/>
      <c r="I29" s="395"/>
      <c r="J29" s="310"/>
      <c r="K29" s="309"/>
      <c r="L29" s="310"/>
      <c r="M29" s="309"/>
      <c r="N29" s="310"/>
      <c r="O29" s="309"/>
      <c r="P29" s="377"/>
      <c r="R29" s="417"/>
      <c r="S29" s="418"/>
      <c r="T29" s="298"/>
    </row>
    <row r="30" spans="4:20" ht="15" x14ac:dyDescent="0.25">
      <c r="D30" s="354" t="s">
        <v>277</v>
      </c>
      <c r="E30" s="355"/>
      <c r="F30" s="299"/>
      <c r="G30" s="368" t="s">
        <v>309</v>
      </c>
      <c r="H30" s="373" t="s">
        <v>309</v>
      </c>
      <c r="I30" s="311"/>
      <c r="J30" s="307"/>
      <c r="K30" s="308"/>
      <c r="L30" s="307"/>
      <c r="M30" s="308"/>
      <c r="N30" s="307"/>
      <c r="O30" s="308"/>
      <c r="P30" s="381"/>
      <c r="R30" s="427"/>
      <c r="S30" s="428"/>
      <c r="T30" s="298"/>
    </row>
    <row r="31" spans="4:20" ht="15" x14ac:dyDescent="0.25">
      <c r="D31" s="354" t="s">
        <v>278</v>
      </c>
      <c r="E31" s="355"/>
      <c r="F31" s="299"/>
      <c r="G31" s="368" t="s">
        <v>306</v>
      </c>
      <c r="H31" s="373" t="s">
        <v>306</v>
      </c>
      <c r="I31" s="306"/>
      <c r="J31" s="313"/>
      <c r="K31" s="312"/>
      <c r="L31" s="313"/>
      <c r="M31" s="312"/>
      <c r="N31" s="313"/>
      <c r="O31" s="312"/>
      <c r="P31" s="382"/>
      <c r="R31" s="429"/>
      <c r="S31" s="430"/>
      <c r="T31" s="298"/>
    </row>
    <row r="32" spans="4:20" ht="15" x14ac:dyDescent="0.25">
      <c r="D32" s="352" t="s">
        <v>279</v>
      </c>
      <c r="E32" s="356"/>
      <c r="F32" s="303"/>
      <c r="G32" s="376"/>
      <c r="H32" s="400"/>
      <c r="I32" s="395"/>
      <c r="J32" s="310"/>
      <c r="K32" s="309"/>
      <c r="L32" s="310"/>
      <c r="M32" s="309"/>
      <c r="N32" s="310"/>
      <c r="O32" s="309"/>
      <c r="P32" s="377"/>
      <c r="R32" s="417"/>
      <c r="S32" s="418"/>
      <c r="T32" s="298"/>
    </row>
    <row r="33" spans="4:20" ht="15" x14ac:dyDescent="0.25">
      <c r="D33" s="351" t="s">
        <v>280</v>
      </c>
      <c r="E33" s="350"/>
      <c r="F33" s="327"/>
      <c r="G33" s="379" t="s">
        <v>310</v>
      </c>
      <c r="H33" s="373" t="s">
        <v>310</v>
      </c>
      <c r="I33" s="337"/>
      <c r="J33" s="331"/>
      <c r="K33" s="332"/>
      <c r="L33" s="331"/>
      <c r="M33" s="332"/>
      <c r="N33" s="331"/>
      <c r="O33" s="332"/>
      <c r="P33" s="371"/>
      <c r="Q33" s="326"/>
      <c r="R33" s="421"/>
      <c r="S33" s="422"/>
      <c r="T33" s="298"/>
    </row>
    <row r="34" spans="4:20" ht="15" x14ac:dyDescent="0.25">
      <c r="D34" s="352" t="s">
        <v>281</v>
      </c>
      <c r="E34" s="353"/>
      <c r="F34" s="303"/>
      <c r="G34" s="376"/>
      <c r="H34" s="400"/>
      <c r="I34" s="395"/>
      <c r="J34" s="310"/>
      <c r="K34" s="309"/>
      <c r="L34" s="310"/>
      <c r="M34" s="309"/>
      <c r="N34" s="310"/>
      <c r="O34" s="309"/>
      <c r="P34" s="377"/>
      <c r="R34" s="417"/>
      <c r="S34" s="418"/>
      <c r="T34" s="298"/>
    </row>
    <row r="35" spans="4:20" ht="15" x14ac:dyDescent="0.25">
      <c r="D35" s="351" t="s">
        <v>282</v>
      </c>
      <c r="E35" s="350"/>
      <c r="F35" s="327"/>
      <c r="G35" s="379" t="s">
        <v>306</v>
      </c>
      <c r="H35" s="402" t="s">
        <v>302</v>
      </c>
      <c r="I35" s="337"/>
      <c r="J35" s="331"/>
      <c r="K35" s="332"/>
      <c r="L35" s="331"/>
      <c r="M35" s="332"/>
      <c r="N35" s="331"/>
      <c r="O35" s="332"/>
      <c r="P35" s="371"/>
      <c r="Q35" s="326"/>
      <c r="R35" s="421"/>
      <c r="S35" s="422"/>
      <c r="T35" s="298"/>
    </row>
    <row r="36" spans="4:20" ht="15" x14ac:dyDescent="0.25">
      <c r="D36" s="351" t="s">
        <v>283</v>
      </c>
      <c r="E36" s="350"/>
      <c r="F36" s="327"/>
      <c r="G36" s="379" t="s">
        <v>306</v>
      </c>
      <c r="H36" s="402" t="s">
        <v>302</v>
      </c>
      <c r="I36" s="337"/>
      <c r="J36" s="331"/>
      <c r="K36" s="332"/>
      <c r="L36" s="331"/>
      <c r="M36" s="332"/>
      <c r="N36" s="331"/>
      <c r="O36" s="332"/>
      <c r="P36" s="371"/>
      <c r="Q36" s="326"/>
      <c r="R36" s="421"/>
      <c r="S36" s="422"/>
      <c r="T36" s="298"/>
    </row>
    <row r="37" spans="4:20" ht="15" x14ac:dyDescent="0.25">
      <c r="D37" s="352" t="s">
        <v>284</v>
      </c>
      <c r="E37" s="357"/>
      <c r="F37" s="299"/>
      <c r="G37" s="383"/>
      <c r="H37" s="403"/>
      <c r="I37" s="306"/>
      <c r="J37" s="313"/>
      <c r="K37" s="312"/>
      <c r="L37" s="313"/>
      <c r="M37" s="312"/>
      <c r="N37" s="313"/>
      <c r="O37" s="312"/>
      <c r="P37" s="382"/>
      <c r="R37" s="431"/>
      <c r="S37" s="432"/>
      <c r="T37" s="298"/>
    </row>
    <row r="38" spans="4:20" ht="15" x14ac:dyDescent="0.25">
      <c r="D38" s="351" t="s">
        <v>285</v>
      </c>
      <c r="E38" s="350"/>
      <c r="F38" s="327"/>
      <c r="G38" s="379" t="s">
        <v>306</v>
      </c>
      <c r="H38" s="402" t="s">
        <v>302</v>
      </c>
      <c r="I38" s="330"/>
      <c r="J38" s="339"/>
      <c r="K38" s="338"/>
      <c r="L38" s="339"/>
      <c r="M38" s="338"/>
      <c r="N38" s="339"/>
      <c r="O38" s="338"/>
      <c r="P38" s="384"/>
      <c r="Q38" s="326"/>
      <c r="R38" s="421"/>
      <c r="S38" s="422"/>
      <c r="T38" s="298"/>
    </row>
    <row r="39" spans="4:20" ht="22.5" x14ac:dyDescent="0.25">
      <c r="D39" s="351" t="s">
        <v>286</v>
      </c>
      <c r="E39" s="350"/>
      <c r="F39" s="327"/>
      <c r="G39" s="379" t="s">
        <v>328</v>
      </c>
      <c r="H39" s="402" t="s">
        <v>302</v>
      </c>
      <c r="I39" s="330"/>
      <c r="J39" s="339"/>
      <c r="K39" s="338"/>
      <c r="L39" s="339"/>
      <c r="M39" s="338"/>
      <c r="N39" s="339"/>
      <c r="O39" s="338"/>
      <c r="P39" s="384"/>
      <c r="Q39" s="326"/>
      <c r="R39" s="421"/>
      <c r="S39" s="422"/>
      <c r="T39" s="298"/>
    </row>
    <row r="40" spans="4:20" ht="15" x14ac:dyDescent="0.25">
      <c r="D40" s="352" t="s">
        <v>287</v>
      </c>
      <c r="E40" s="357"/>
      <c r="F40" s="299"/>
      <c r="G40" s="385"/>
      <c r="H40" s="404"/>
      <c r="I40" s="306"/>
      <c r="J40" s="313"/>
      <c r="K40" s="312"/>
      <c r="L40" s="313"/>
      <c r="M40" s="312"/>
      <c r="N40" s="313"/>
      <c r="O40" s="312"/>
      <c r="P40" s="382"/>
      <c r="R40" s="431"/>
      <c r="S40" s="432"/>
      <c r="T40" s="298"/>
    </row>
    <row r="41" spans="4:20" ht="15" x14ac:dyDescent="0.25">
      <c r="D41" s="354" t="s">
        <v>285</v>
      </c>
      <c r="E41" s="355"/>
      <c r="F41" s="299"/>
      <c r="G41" s="379" t="s">
        <v>306</v>
      </c>
      <c r="H41" s="402" t="s">
        <v>302</v>
      </c>
      <c r="I41" s="306"/>
      <c r="J41" s="313"/>
      <c r="K41" s="312"/>
      <c r="L41" s="313"/>
      <c r="M41" s="312"/>
      <c r="N41" s="313"/>
      <c r="O41" s="312"/>
      <c r="P41" s="382"/>
      <c r="R41" s="427"/>
      <c r="S41" s="428"/>
      <c r="T41" s="298"/>
    </row>
    <row r="42" spans="4:20" ht="22.5" x14ac:dyDescent="0.25">
      <c r="D42" s="354" t="s">
        <v>286</v>
      </c>
      <c r="E42" s="355"/>
      <c r="F42" s="299"/>
      <c r="G42" s="379" t="s">
        <v>328</v>
      </c>
      <c r="H42" s="402" t="s">
        <v>302</v>
      </c>
      <c r="I42" s="306"/>
      <c r="J42" s="313"/>
      <c r="K42" s="312"/>
      <c r="L42" s="313"/>
      <c r="M42" s="312"/>
      <c r="N42" s="313"/>
      <c r="O42" s="312"/>
      <c r="P42" s="382"/>
      <c r="R42" s="427"/>
      <c r="S42" s="428"/>
      <c r="T42" s="298"/>
    </row>
    <row r="43" spans="4:20" ht="15" x14ac:dyDescent="0.25">
      <c r="D43" s="352" t="s">
        <v>330</v>
      </c>
      <c r="E43" s="357"/>
      <c r="F43" s="299"/>
      <c r="G43" s="385"/>
      <c r="H43" s="404"/>
      <c r="I43" s="306"/>
      <c r="J43" s="313"/>
      <c r="K43" s="312"/>
      <c r="L43" s="313"/>
      <c r="M43" s="312"/>
      <c r="N43" s="313"/>
      <c r="O43" s="312"/>
      <c r="P43" s="382"/>
      <c r="R43" s="431"/>
      <c r="S43" s="432"/>
      <c r="T43" s="298"/>
    </row>
    <row r="44" spans="4:20" ht="15" x14ac:dyDescent="0.25">
      <c r="D44" s="354" t="s">
        <v>331</v>
      </c>
      <c r="E44" s="355"/>
      <c r="F44" s="299"/>
      <c r="G44" s="379" t="s">
        <v>306</v>
      </c>
      <c r="H44" s="402" t="s">
        <v>302</v>
      </c>
      <c r="I44" s="306"/>
      <c r="J44" s="313"/>
      <c r="K44" s="312"/>
      <c r="L44" s="313"/>
      <c r="M44" s="312"/>
      <c r="N44" s="313"/>
      <c r="O44" s="312"/>
      <c r="P44" s="382"/>
      <c r="R44" s="427"/>
      <c r="S44" s="428"/>
      <c r="T44" s="298"/>
    </row>
    <row r="45" spans="4:20" ht="15" x14ac:dyDescent="0.25">
      <c r="D45" s="354" t="s">
        <v>332</v>
      </c>
      <c r="E45" s="355"/>
      <c r="F45" s="299"/>
      <c r="G45" s="379" t="s">
        <v>306</v>
      </c>
      <c r="H45" s="402" t="s">
        <v>302</v>
      </c>
      <c r="I45" s="306"/>
      <c r="J45" s="313"/>
      <c r="K45" s="312"/>
      <c r="L45" s="313"/>
      <c r="M45" s="312"/>
      <c r="N45" s="313"/>
      <c r="O45" s="312"/>
      <c r="P45" s="382"/>
      <c r="R45" s="427"/>
      <c r="S45" s="428"/>
      <c r="T45" s="298"/>
    </row>
    <row r="46" spans="4:20" ht="15" x14ac:dyDescent="0.25">
      <c r="D46" s="354" t="s">
        <v>333</v>
      </c>
      <c r="E46" s="355"/>
      <c r="F46" s="299"/>
      <c r="G46" s="379" t="s">
        <v>306</v>
      </c>
      <c r="H46" s="402" t="s">
        <v>302</v>
      </c>
      <c r="I46" s="306"/>
      <c r="J46" s="313"/>
      <c r="K46" s="312"/>
      <c r="L46" s="313"/>
      <c r="M46" s="312"/>
      <c r="N46" s="313"/>
      <c r="O46" s="312"/>
      <c r="P46" s="382"/>
      <c r="R46" s="427"/>
      <c r="S46" s="442"/>
      <c r="T46" s="298"/>
    </row>
    <row r="47" spans="4:20" ht="15" x14ac:dyDescent="0.25">
      <c r="D47" s="352" t="s">
        <v>288</v>
      </c>
      <c r="E47" s="353"/>
      <c r="F47" s="303"/>
      <c r="G47" s="376"/>
      <c r="H47" s="400"/>
      <c r="I47" s="395"/>
      <c r="J47" s="310"/>
      <c r="K47" s="309"/>
      <c r="L47" s="310"/>
      <c r="M47" s="309"/>
      <c r="N47" s="310"/>
      <c r="O47" s="309"/>
      <c r="P47" s="377"/>
      <c r="R47" s="417"/>
      <c r="S47" s="418"/>
      <c r="T47" s="298"/>
    </row>
    <row r="48" spans="4:20" ht="15" x14ac:dyDescent="0.25">
      <c r="D48" s="351" t="s">
        <v>312</v>
      </c>
      <c r="E48" s="350"/>
      <c r="F48" s="327"/>
      <c r="G48" s="379" t="s">
        <v>306</v>
      </c>
      <c r="H48" s="402" t="s">
        <v>302</v>
      </c>
      <c r="I48" s="337"/>
      <c r="J48" s="331"/>
      <c r="K48" s="332"/>
      <c r="L48" s="331"/>
      <c r="M48" s="332"/>
      <c r="N48" s="331"/>
      <c r="O48" s="332"/>
      <c r="P48" s="371"/>
      <c r="Q48" s="326"/>
      <c r="R48" s="421"/>
      <c r="S48" s="422"/>
      <c r="T48" s="298"/>
    </row>
    <row r="49" spans="1:20" ht="32.1" customHeight="1" x14ac:dyDescent="0.25">
      <c r="D49" s="533" t="s">
        <v>315</v>
      </c>
      <c r="E49" s="534"/>
      <c r="F49" s="327"/>
      <c r="G49" s="379" t="s">
        <v>329</v>
      </c>
      <c r="H49" s="402" t="s">
        <v>302</v>
      </c>
      <c r="I49" s="337"/>
      <c r="J49" s="331"/>
      <c r="K49" s="332"/>
      <c r="L49" s="331"/>
      <c r="M49" s="332"/>
      <c r="N49" s="331"/>
      <c r="O49" s="332"/>
      <c r="P49" s="371"/>
      <c r="Q49" s="326"/>
      <c r="R49" s="421"/>
      <c r="S49" s="422"/>
      <c r="T49" s="298"/>
    </row>
    <row r="50" spans="1:20" ht="22.5" x14ac:dyDescent="0.25">
      <c r="D50" s="351" t="s">
        <v>313</v>
      </c>
      <c r="E50" s="350"/>
      <c r="F50" s="327"/>
      <c r="G50" s="379" t="s">
        <v>329</v>
      </c>
      <c r="H50" s="402" t="s">
        <v>302</v>
      </c>
      <c r="I50" s="337"/>
      <c r="J50" s="331"/>
      <c r="K50" s="332"/>
      <c r="L50" s="331"/>
      <c r="M50" s="332"/>
      <c r="N50" s="331"/>
      <c r="O50" s="332"/>
      <c r="P50" s="371"/>
      <c r="Q50" s="326"/>
      <c r="R50" s="421"/>
      <c r="S50" s="422"/>
      <c r="T50" s="298"/>
    </row>
    <row r="51" spans="1:20" ht="15" x14ac:dyDescent="0.25">
      <c r="D51" s="358" t="s">
        <v>314</v>
      </c>
      <c r="E51" s="359"/>
      <c r="F51" s="340"/>
      <c r="G51" s="379" t="s">
        <v>306</v>
      </c>
      <c r="H51" s="402" t="s">
        <v>302</v>
      </c>
      <c r="I51" s="396"/>
      <c r="J51" s="342"/>
      <c r="K51" s="341"/>
      <c r="L51" s="342"/>
      <c r="M51" s="341"/>
      <c r="N51" s="342"/>
      <c r="O51" s="341"/>
      <c r="P51" s="386"/>
      <c r="Q51" s="326"/>
      <c r="R51" s="421"/>
      <c r="S51" s="422"/>
      <c r="T51" s="298"/>
    </row>
    <row r="52" spans="1:20" ht="15" x14ac:dyDescent="0.25">
      <c r="D52" s="351" t="s">
        <v>289</v>
      </c>
      <c r="E52" s="350"/>
      <c r="F52" s="327"/>
      <c r="G52" s="379" t="s">
        <v>306</v>
      </c>
      <c r="H52" s="402" t="s">
        <v>302</v>
      </c>
      <c r="I52" s="337"/>
      <c r="J52" s="331"/>
      <c r="K52" s="332"/>
      <c r="L52" s="331"/>
      <c r="M52" s="332"/>
      <c r="N52" s="331"/>
      <c r="O52" s="332"/>
      <c r="P52" s="371"/>
      <c r="Q52" s="326"/>
      <c r="R52" s="421"/>
      <c r="S52" s="422"/>
      <c r="T52" s="298"/>
    </row>
    <row r="53" spans="1:20" ht="15" x14ac:dyDescent="0.25">
      <c r="D53" s="358" t="s">
        <v>290</v>
      </c>
      <c r="E53" s="350"/>
      <c r="F53" s="327"/>
      <c r="G53" s="379" t="s">
        <v>270</v>
      </c>
      <c r="H53" s="402" t="s">
        <v>270</v>
      </c>
      <c r="I53" s="337"/>
      <c r="J53" s="331"/>
      <c r="K53" s="332"/>
      <c r="L53" s="331"/>
      <c r="M53" s="332"/>
      <c r="N53" s="331"/>
      <c r="O53" s="332"/>
      <c r="P53" s="371"/>
      <c r="Q53" s="326"/>
      <c r="R53" s="421"/>
      <c r="S53" s="422"/>
      <c r="T53" s="298"/>
    </row>
    <row r="54" spans="1:20" ht="15" x14ac:dyDescent="0.25">
      <c r="D54" s="360" t="s">
        <v>316</v>
      </c>
      <c r="E54" s="361"/>
      <c r="F54" s="299"/>
      <c r="G54" s="387"/>
      <c r="H54" s="405"/>
      <c r="I54" s="397"/>
      <c r="J54" s="315"/>
      <c r="K54" s="314"/>
      <c r="L54" s="315"/>
      <c r="M54" s="314"/>
      <c r="N54" s="315"/>
      <c r="O54" s="314"/>
      <c r="P54" s="388"/>
      <c r="R54" s="433"/>
      <c r="S54" s="434"/>
      <c r="T54" s="298"/>
    </row>
    <row r="55" spans="1:20" ht="15" x14ac:dyDescent="0.25">
      <c r="D55" s="354" t="s">
        <v>323</v>
      </c>
      <c r="E55" s="355"/>
      <c r="F55" s="299"/>
      <c r="G55" s="389">
        <v>10</v>
      </c>
      <c r="H55" s="406">
        <v>0.4</v>
      </c>
      <c r="I55" s="398"/>
      <c r="J55" s="317"/>
      <c r="K55" s="316"/>
      <c r="L55" s="317"/>
      <c r="M55" s="316"/>
      <c r="N55" s="317"/>
      <c r="O55" s="316"/>
      <c r="P55" s="390"/>
      <c r="R55" s="435"/>
      <c r="S55" s="436"/>
      <c r="T55" s="298"/>
    </row>
    <row r="56" spans="1:20" ht="15" x14ac:dyDescent="0.25">
      <c r="D56" s="354" t="s">
        <v>324</v>
      </c>
      <c r="E56" s="355"/>
      <c r="F56" s="299"/>
      <c r="G56" s="389">
        <v>35</v>
      </c>
      <c r="H56" s="406">
        <v>0.4</v>
      </c>
      <c r="I56" s="398"/>
      <c r="J56" s="317"/>
      <c r="K56" s="316"/>
      <c r="L56" s="317"/>
      <c r="M56" s="316"/>
      <c r="N56" s="317"/>
      <c r="O56" s="316"/>
      <c r="P56" s="390"/>
      <c r="R56" s="435"/>
      <c r="S56" s="436"/>
      <c r="T56" s="298"/>
    </row>
    <row r="57" spans="1:20" ht="15" x14ac:dyDescent="0.25">
      <c r="D57" s="354" t="s">
        <v>325</v>
      </c>
      <c r="E57" s="355"/>
      <c r="F57" s="299"/>
      <c r="G57" s="389">
        <v>60</v>
      </c>
      <c r="H57" s="406">
        <v>0.4</v>
      </c>
      <c r="I57" s="398"/>
      <c r="J57" s="317"/>
      <c r="K57" s="316"/>
      <c r="L57" s="317"/>
      <c r="M57" s="316"/>
      <c r="N57" s="317"/>
      <c r="O57" s="316"/>
      <c r="P57" s="390"/>
      <c r="R57" s="435"/>
      <c r="S57" s="436"/>
      <c r="T57" s="298"/>
    </row>
    <row r="58" spans="1:20" ht="15" x14ac:dyDescent="0.25">
      <c r="D58" s="354" t="s">
        <v>322</v>
      </c>
      <c r="E58" s="355"/>
      <c r="F58" s="299"/>
      <c r="G58" s="389">
        <v>150</v>
      </c>
      <c r="H58" s="406">
        <v>0.4</v>
      </c>
      <c r="I58" s="398"/>
      <c r="J58" s="317"/>
      <c r="K58" s="316"/>
      <c r="L58" s="317"/>
      <c r="M58" s="316"/>
      <c r="N58" s="317"/>
      <c r="O58" s="316"/>
      <c r="P58" s="390"/>
      <c r="R58" s="435"/>
      <c r="S58" s="436"/>
      <c r="T58" s="298"/>
    </row>
    <row r="59" spans="1:20" ht="15" x14ac:dyDescent="0.25">
      <c r="D59" s="360" t="s">
        <v>318</v>
      </c>
      <c r="E59" s="357"/>
      <c r="F59" s="299"/>
      <c r="G59" s="383"/>
      <c r="H59" s="407"/>
      <c r="I59" s="398"/>
      <c r="J59" s="317"/>
      <c r="K59" s="316"/>
      <c r="L59" s="317"/>
      <c r="M59" s="316"/>
      <c r="N59" s="317"/>
      <c r="O59" s="316"/>
      <c r="P59" s="390"/>
      <c r="R59" s="433"/>
      <c r="S59" s="434"/>
      <c r="T59" s="298"/>
    </row>
    <row r="60" spans="1:20" ht="15" x14ac:dyDescent="0.25">
      <c r="D60" s="354" t="s">
        <v>319</v>
      </c>
      <c r="E60" s="355"/>
      <c r="F60" s="299"/>
      <c r="G60" s="389" t="s">
        <v>270</v>
      </c>
      <c r="H60" s="406" t="s">
        <v>291</v>
      </c>
      <c r="I60" s="398"/>
      <c r="J60" s="317"/>
      <c r="K60" s="316"/>
      <c r="L60" s="317"/>
      <c r="M60" s="316"/>
      <c r="N60" s="317"/>
      <c r="O60" s="316"/>
      <c r="P60" s="390"/>
      <c r="R60" s="435"/>
      <c r="S60" s="436"/>
      <c r="T60" s="298"/>
    </row>
    <row r="61" spans="1:20" ht="15" x14ac:dyDescent="0.25">
      <c r="D61" s="354" t="s">
        <v>320</v>
      </c>
      <c r="E61" s="355"/>
      <c r="F61" s="299"/>
      <c r="G61" s="389">
        <v>70</v>
      </c>
      <c r="H61" s="406" t="s">
        <v>291</v>
      </c>
      <c r="I61" s="398"/>
      <c r="J61" s="317"/>
      <c r="K61" s="316"/>
      <c r="L61" s="317"/>
      <c r="M61" s="316"/>
      <c r="N61" s="317"/>
      <c r="O61" s="316"/>
      <c r="P61" s="390"/>
      <c r="R61" s="435"/>
      <c r="S61" s="436"/>
      <c r="T61" s="298"/>
    </row>
    <row r="62" spans="1:20" ht="15" x14ac:dyDescent="0.25">
      <c r="D62" s="354" t="s">
        <v>321</v>
      </c>
      <c r="E62" s="355"/>
      <c r="F62" s="299"/>
      <c r="G62" s="389">
        <v>96</v>
      </c>
      <c r="H62" s="406" t="s">
        <v>291</v>
      </c>
      <c r="I62" s="398"/>
      <c r="J62" s="317"/>
      <c r="K62" s="316"/>
      <c r="L62" s="317"/>
      <c r="M62" s="316"/>
      <c r="N62" s="317"/>
      <c r="O62" s="316"/>
      <c r="P62" s="390"/>
      <c r="R62" s="435"/>
      <c r="S62" s="436"/>
      <c r="T62" s="298"/>
    </row>
    <row r="63" spans="1:20" ht="15.75" thickBot="1" x14ac:dyDescent="0.3">
      <c r="D63" s="362" t="s">
        <v>322</v>
      </c>
      <c r="E63" s="363"/>
      <c r="F63" s="327"/>
      <c r="G63" s="391">
        <v>150</v>
      </c>
      <c r="H63" s="408" t="s">
        <v>291</v>
      </c>
      <c r="I63" s="399"/>
      <c r="J63" s="393"/>
      <c r="K63" s="392"/>
      <c r="L63" s="393"/>
      <c r="M63" s="392"/>
      <c r="N63" s="393"/>
      <c r="O63" s="392"/>
      <c r="P63" s="394"/>
      <c r="Q63" s="326"/>
      <c r="R63" s="437"/>
      <c r="S63" s="438"/>
      <c r="T63" s="298"/>
    </row>
    <row r="64" spans="1:20" ht="15" x14ac:dyDescent="0.25">
      <c r="A64" s="298"/>
      <c r="B64" s="298"/>
      <c r="C64" s="298"/>
      <c r="D64"/>
      <c r="E64"/>
      <c r="F64"/>
      <c r="G64"/>
      <c r="H64"/>
      <c r="I64"/>
      <c r="J64"/>
      <c r="K64"/>
      <c r="L64"/>
      <c r="M64"/>
      <c r="N64"/>
      <c r="O64"/>
      <c r="P64"/>
      <c r="Q64" s="298"/>
      <c r="R64" s="298"/>
      <c r="S64" s="298"/>
      <c r="T64" s="298"/>
    </row>
    <row r="65" spans="1:20" ht="15" x14ac:dyDescent="0.25">
      <c r="A65" s="298"/>
      <c r="B65" s="298"/>
      <c r="C65" s="298"/>
      <c r="D65" s="326" t="s">
        <v>299</v>
      </c>
      <c r="E65"/>
      <c r="F65"/>
      <c r="G65"/>
      <c r="H65"/>
      <c r="I65"/>
      <c r="J65"/>
      <c r="K65"/>
      <c r="L65"/>
      <c r="M65"/>
      <c r="N65"/>
      <c r="O65"/>
      <c r="P65"/>
      <c r="Q65" s="298"/>
      <c r="R65" s="298"/>
      <c r="S65" s="298"/>
      <c r="T65" s="298"/>
    </row>
    <row r="66" spans="1:20" s="298" customFormat="1" ht="15" hidden="1" x14ac:dyDescent="0.25">
      <c r="G66" s="537"/>
      <c r="H66" s="537"/>
      <c r="R66" s="537"/>
      <c r="S66" s="537"/>
    </row>
    <row r="67" spans="1:20" s="298" customFormat="1" ht="15" hidden="1" x14ac:dyDescent="0.25">
      <c r="G67" s="537"/>
      <c r="H67" s="537"/>
      <c r="R67" s="537"/>
      <c r="S67" s="537"/>
    </row>
    <row r="68" spans="1:20" s="298" customFormat="1" ht="15" hidden="1" x14ac:dyDescent="0.25">
      <c r="D68" s="318" t="s">
        <v>292</v>
      </c>
      <c r="E68" s="319"/>
      <c r="F68" s="320"/>
      <c r="G68" s="538"/>
      <c r="H68" s="538"/>
      <c r="R68" s="538"/>
      <c r="S68" s="538"/>
    </row>
    <row r="69" spans="1:20" s="298" customFormat="1" ht="15" hidden="1" x14ac:dyDescent="0.25">
      <c r="D69" s="321" t="s">
        <v>293</v>
      </c>
      <c r="H69" s="298" t="s">
        <v>294</v>
      </c>
      <c r="S69" s="298" t="s">
        <v>294</v>
      </c>
    </row>
    <row r="70" spans="1:20" s="298" customFormat="1" ht="15" hidden="1" x14ac:dyDescent="0.25">
      <c r="G70" s="322"/>
      <c r="H70" s="323"/>
      <c r="I70" s="324">
        <v>0</v>
      </c>
      <c r="R70" s="322"/>
      <c r="S70" s="323"/>
    </row>
    <row r="71" spans="1:20" s="298" customFormat="1" ht="15" hidden="1" x14ac:dyDescent="0.25">
      <c r="G71" s="322"/>
      <c r="H71" s="323"/>
      <c r="I71" s="324">
        <v>0</v>
      </c>
      <c r="R71" s="322"/>
      <c r="S71" s="323"/>
    </row>
    <row r="72" spans="1:20" s="298" customFormat="1" ht="15" hidden="1" x14ac:dyDescent="0.25">
      <c r="G72" s="322"/>
      <c r="H72" s="323"/>
      <c r="I72" s="324">
        <v>0</v>
      </c>
      <c r="R72" s="322"/>
      <c r="S72" s="323"/>
    </row>
    <row r="73" spans="1:20" s="298" customFormat="1" ht="15" hidden="1" x14ac:dyDescent="0.25">
      <c r="G73" s="322"/>
      <c r="H73" s="323"/>
      <c r="I73" s="324">
        <v>0</v>
      </c>
      <c r="R73" s="322"/>
      <c r="S73" s="323"/>
    </row>
    <row r="74" spans="1:20" s="298" customFormat="1" ht="15" hidden="1" x14ac:dyDescent="0.25">
      <c r="G74" s="322"/>
      <c r="H74" s="323"/>
      <c r="I74" s="324">
        <v>0</v>
      </c>
      <c r="R74" s="322"/>
      <c r="S74" s="323"/>
    </row>
    <row r="75" spans="1:20" s="298" customFormat="1" ht="15" hidden="1" x14ac:dyDescent="0.25">
      <c r="G75" s="322"/>
      <c r="H75" s="323"/>
      <c r="I75" s="324">
        <v>0</v>
      </c>
      <c r="R75" s="322"/>
      <c r="S75" s="323"/>
    </row>
    <row r="76" spans="1:20" s="298" customFormat="1" ht="15" hidden="1" x14ac:dyDescent="0.25">
      <c r="G76" s="322"/>
      <c r="H76" s="323"/>
      <c r="I76" s="324">
        <v>0</v>
      </c>
      <c r="R76" s="322"/>
      <c r="S76" s="323"/>
    </row>
    <row r="77" spans="1:20" s="298" customFormat="1" ht="15" hidden="1" x14ac:dyDescent="0.25">
      <c r="G77" s="322"/>
      <c r="H77" s="323"/>
      <c r="I77" s="324">
        <v>0</v>
      </c>
      <c r="R77" s="322"/>
      <c r="S77" s="323"/>
    </row>
    <row r="78" spans="1:20" s="298" customFormat="1" ht="15" hidden="1" x14ac:dyDescent="0.25">
      <c r="G78" s="322"/>
      <c r="H78" s="323"/>
      <c r="I78" s="324">
        <v>0</v>
      </c>
      <c r="R78" s="322"/>
      <c r="S78" s="323"/>
    </row>
    <row r="79" spans="1:20" s="298" customFormat="1" ht="15" hidden="1" x14ac:dyDescent="0.25">
      <c r="G79" s="322"/>
      <c r="H79" s="323"/>
      <c r="I79" s="324">
        <v>0</v>
      </c>
      <c r="R79" s="322"/>
      <c r="S79" s="323"/>
    </row>
    <row r="80" spans="1:20" s="298" customFormat="1" ht="15" hidden="1" x14ac:dyDescent="0.25">
      <c r="G80" s="322"/>
      <c r="H80" s="323"/>
      <c r="I80" s="324">
        <v>0</v>
      </c>
      <c r="R80" s="322"/>
      <c r="S80" s="323"/>
    </row>
    <row r="81" spans="4:19" s="298" customFormat="1" ht="15" hidden="1" x14ac:dyDescent="0.25">
      <c r="G81" s="322"/>
      <c r="H81" s="323"/>
      <c r="I81" s="324">
        <v>0</v>
      </c>
      <c r="R81" s="322"/>
      <c r="S81" s="323"/>
    </row>
    <row r="82" spans="4:19" s="298" customFormat="1" ht="15" hidden="1" x14ac:dyDescent="0.25">
      <c r="G82" s="322"/>
      <c r="H82" s="323"/>
      <c r="I82" s="324">
        <v>0</v>
      </c>
      <c r="R82" s="322"/>
      <c r="S82" s="323"/>
    </row>
    <row r="83" spans="4:19" s="298" customFormat="1" ht="15" hidden="1" x14ac:dyDescent="0.25">
      <c r="G83" s="322"/>
      <c r="H83" s="323"/>
      <c r="I83" s="324">
        <v>0</v>
      </c>
      <c r="R83" s="322"/>
      <c r="S83" s="323"/>
    </row>
    <row r="84" spans="4:19" s="298" customFormat="1" ht="15" hidden="1" x14ac:dyDescent="0.25">
      <c r="G84" s="322"/>
      <c r="H84" s="323"/>
      <c r="I84" s="324">
        <v>0</v>
      </c>
      <c r="R84" s="322"/>
      <c r="S84" s="323"/>
    </row>
    <row r="85" spans="4:19" s="298" customFormat="1" ht="15" hidden="1" x14ac:dyDescent="0.25">
      <c r="G85" s="322"/>
      <c r="H85" s="323">
        <v>0</v>
      </c>
      <c r="R85" s="322"/>
      <c r="S85" s="323">
        <v>0</v>
      </c>
    </row>
    <row r="86" spans="4:19" s="298" customFormat="1" ht="15" hidden="1" x14ac:dyDescent="0.25">
      <c r="D86" s="325" t="s">
        <v>295</v>
      </c>
      <c r="E86" s="319"/>
      <c r="F86" s="320"/>
      <c r="G86" s="527"/>
      <c r="H86" s="527"/>
      <c r="R86" s="527"/>
      <c r="S86" s="527"/>
    </row>
    <row r="87" spans="4:19" s="298" customFormat="1" ht="15" hidden="1" x14ac:dyDescent="0.25"/>
    <row r="88" spans="4:19" s="298" customFormat="1" ht="15" hidden="1" x14ac:dyDescent="0.25"/>
    <row r="89" spans="4:19" s="298" customFormat="1" ht="15" hidden="1" x14ac:dyDescent="0.25"/>
    <row r="90" spans="4:19" s="298" customFormat="1" ht="15" hidden="1" x14ac:dyDescent="0.25"/>
    <row r="91" spans="4:19" s="298" customFormat="1" ht="15" hidden="1" x14ac:dyDescent="0.25"/>
    <row r="92" spans="4:19" s="298" customFormat="1" ht="15" hidden="1" x14ac:dyDescent="0.25"/>
    <row r="93" spans="4:19" s="298" customFormat="1" ht="15" hidden="1" x14ac:dyDescent="0.25"/>
    <row r="94" spans="4:19" s="298" customFormat="1" ht="15" hidden="1" x14ac:dyDescent="0.25"/>
    <row r="95" spans="4:19" s="298" customFormat="1" ht="15" hidden="1" x14ac:dyDescent="0.25"/>
    <row r="96" spans="4:19" s="298" customFormat="1" ht="15" hidden="1" x14ac:dyDescent="0.25"/>
    <row r="97" s="298" customFormat="1" ht="15" hidden="1" x14ac:dyDescent="0.25"/>
    <row r="98" s="298" customFormat="1" ht="15" hidden="1" x14ac:dyDescent="0.25"/>
    <row r="99" s="298" customFormat="1" ht="15" hidden="1" x14ac:dyDescent="0.25"/>
    <row r="100" s="298" customFormat="1" ht="15" hidden="1" x14ac:dyDescent="0.25"/>
    <row r="101" s="298" customFormat="1" ht="15" hidden="1" x14ac:dyDescent="0.25"/>
    <row r="102" s="298" customFormat="1" ht="15" hidden="1" x14ac:dyDescent="0.25"/>
    <row r="103" s="298" customFormat="1" ht="15" hidden="1" x14ac:dyDescent="0.25"/>
    <row r="104" s="298" customFormat="1" ht="15" hidden="1" x14ac:dyDescent="0.25"/>
    <row r="105" s="298" customFormat="1" ht="15" hidden="1" x14ac:dyDescent="0.25"/>
    <row r="106" s="298" customFormat="1" ht="15" hidden="1" x14ac:dyDescent="0.25"/>
    <row r="107" s="298" customFormat="1" ht="15" hidden="1" x14ac:dyDescent="0.25"/>
    <row r="108" s="298" customFormat="1" ht="15" hidden="1" x14ac:dyDescent="0.25"/>
    <row r="109" s="298" customFormat="1" ht="15" hidden="1" x14ac:dyDescent="0.25"/>
    <row r="110" s="298" customFormat="1" ht="15" hidden="1" x14ac:dyDescent="0.25"/>
    <row r="111" s="298" customFormat="1" ht="15" hidden="1" x14ac:dyDescent="0.25"/>
    <row r="112" s="298" customFormat="1" ht="15" hidden="1" x14ac:dyDescent="0.25"/>
    <row r="113" s="298" customFormat="1" ht="15" hidden="1" x14ac:dyDescent="0.25"/>
    <row r="114" s="298" customFormat="1" ht="15" hidden="1" x14ac:dyDescent="0.25"/>
    <row r="115" s="298" customFormat="1" ht="15" hidden="1" x14ac:dyDescent="0.25"/>
    <row r="116" s="298" customFormat="1" ht="15" hidden="1" x14ac:dyDescent="0.25"/>
    <row r="117" s="298" customFormat="1" ht="15" hidden="1" x14ac:dyDescent="0.25"/>
    <row r="118" s="298" customFormat="1" ht="15" hidden="1" x14ac:dyDescent="0.25"/>
    <row r="119" s="298" customFormat="1" ht="15" hidden="1" x14ac:dyDescent="0.25"/>
    <row r="120" s="298" customFormat="1" ht="15" hidden="1" x14ac:dyDescent="0.25"/>
    <row r="121" s="298" customFormat="1" ht="15" hidden="1" x14ac:dyDescent="0.25"/>
    <row r="122" s="298" customFormat="1" ht="15" hidden="1" x14ac:dyDescent="0.25"/>
    <row r="123" s="298" customFormat="1" ht="15" hidden="1" x14ac:dyDescent="0.25"/>
    <row r="124" s="298" customFormat="1" ht="15" hidden="1" x14ac:dyDescent="0.25"/>
    <row r="125" s="298" customFormat="1" ht="15" hidden="1" x14ac:dyDescent="0.25"/>
    <row r="126" s="298" customFormat="1" ht="15" hidden="1" x14ac:dyDescent="0.25"/>
    <row r="127" s="298" customFormat="1" ht="15" hidden="1" x14ac:dyDescent="0.25"/>
    <row r="128" s="298" customFormat="1" ht="15" hidden="1" x14ac:dyDescent="0.25"/>
    <row r="129" s="298" customFormat="1" ht="15" hidden="1" x14ac:dyDescent="0.25"/>
    <row r="130" s="298" customFormat="1" ht="15" hidden="1" x14ac:dyDescent="0.25"/>
    <row r="131" s="298" customFormat="1" ht="15" hidden="1" x14ac:dyDescent="0.25"/>
    <row r="132" s="298" customFormat="1" ht="15" hidden="1" x14ac:dyDescent="0.25"/>
    <row r="133" s="298" customFormat="1" ht="15" hidden="1" x14ac:dyDescent="0.25"/>
    <row r="134" s="298" customFormat="1" ht="15" hidden="1" x14ac:dyDescent="0.25"/>
    <row r="135" s="298" customFormat="1" ht="15" hidden="1" x14ac:dyDescent="0.25"/>
    <row r="136" s="298" customFormat="1" ht="15" hidden="1" x14ac:dyDescent="0.25"/>
    <row r="137" s="298" customFormat="1" ht="15" hidden="1" x14ac:dyDescent="0.25"/>
    <row r="138" s="298" customFormat="1" ht="15" hidden="1" x14ac:dyDescent="0.25"/>
    <row r="139" s="298" customFormat="1" ht="15" hidden="1" x14ac:dyDescent="0.25"/>
    <row r="140" s="298" customFormat="1" ht="15" hidden="1" x14ac:dyDescent="0.25"/>
    <row r="141" s="298" customFormat="1" ht="15" hidden="1" x14ac:dyDescent="0.25"/>
    <row r="142" s="298" customFormat="1" ht="15" hidden="1" x14ac:dyDescent="0.25"/>
    <row r="143" s="298" customFormat="1" ht="15" hidden="1" x14ac:dyDescent="0.25"/>
    <row r="144" s="298" customFormat="1" ht="15" hidden="1" x14ac:dyDescent="0.25"/>
    <row r="145" spans="1:20" ht="15" hidden="1" x14ac:dyDescent="0.25">
      <c r="A145" s="298"/>
      <c r="B145" s="298"/>
      <c r="C145" s="298"/>
      <c r="D145" s="298"/>
      <c r="E145" s="298"/>
      <c r="F145" s="298"/>
      <c r="G145" s="298"/>
      <c r="H145" s="298"/>
      <c r="I145" s="298"/>
      <c r="J145" s="298"/>
      <c r="K145" s="298"/>
      <c r="L145" s="298"/>
      <c r="M145" s="298"/>
      <c r="N145" s="298"/>
      <c r="O145" s="298"/>
      <c r="P145" s="298"/>
      <c r="Q145" s="298"/>
      <c r="R145" s="298"/>
      <c r="S145" s="298"/>
      <c r="T145" s="298"/>
    </row>
    <row r="146" spans="1:20" ht="15" hidden="1" x14ac:dyDescent="0.25">
      <c r="A146" s="298"/>
      <c r="B146" s="298"/>
      <c r="C146" s="298"/>
      <c r="D146" s="298"/>
      <c r="E146" s="298"/>
      <c r="F146" s="298"/>
      <c r="G146" s="298"/>
      <c r="H146" s="298"/>
      <c r="I146" s="298"/>
      <c r="J146" s="298"/>
      <c r="K146" s="298"/>
      <c r="L146" s="298"/>
      <c r="M146" s="298"/>
      <c r="N146" s="298"/>
      <c r="O146" s="298"/>
      <c r="P146" s="298"/>
      <c r="Q146" s="298"/>
      <c r="R146" s="298"/>
      <c r="S146" s="298"/>
      <c r="T146" s="298"/>
    </row>
    <row r="147" spans="1:20" ht="15" hidden="1" x14ac:dyDescent="0.25">
      <c r="A147" s="298"/>
      <c r="B147" s="298"/>
      <c r="C147" s="298"/>
      <c r="D147" s="298"/>
      <c r="E147" s="298"/>
      <c r="F147" s="298"/>
      <c r="G147" s="298"/>
      <c r="H147" s="298"/>
      <c r="I147" s="298"/>
      <c r="J147" s="298"/>
      <c r="K147" s="298"/>
      <c r="L147" s="298"/>
      <c r="M147" s="298"/>
      <c r="N147" s="298"/>
      <c r="O147" s="298"/>
      <c r="P147" s="298"/>
      <c r="Q147" s="298"/>
      <c r="R147" s="298"/>
      <c r="S147" s="298"/>
      <c r="T147" s="298"/>
    </row>
    <row r="148" spans="1:20" ht="15" hidden="1" x14ac:dyDescent="0.25">
      <c r="A148" s="298"/>
      <c r="B148" s="298"/>
      <c r="C148" s="298"/>
      <c r="D148" s="298" t="s">
        <v>296</v>
      </c>
      <c r="E148" s="298"/>
      <c r="F148" s="298"/>
      <c r="G148" s="298"/>
      <c r="H148" s="298"/>
      <c r="I148" s="298"/>
      <c r="J148" s="298"/>
      <c r="K148" s="298"/>
      <c r="L148" s="298"/>
      <c r="M148" s="298"/>
      <c r="N148" s="298"/>
      <c r="O148" s="298"/>
      <c r="P148" s="298"/>
      <c r="Q148" s="298"/>
      <c r="R148" s="298"/>
      <c r="S148" s="298"/>
      <c r="T148" s="298"/>
    </row>
    <row r="149" spans="1:20" ht="15" hidden="1" x14ac:dyDescent="0.25">
      <c r="A149" s="298"/>
      <c r="B149" s="298"/>
      <c r="C149" s="298"/>
      <c r="D149" s="298" t="s">
        <v>297</v>
      </c>
      <c r="E149" s="298"/>
      <c r="F149" s="298"/>
      <c r="G149" s="298"/>
      <c r="H149" s="298"/>
      <c r="I149" s="298"/>
      <c r="J149" s="298"/>
      <c r="K149" s="298"/>
      <c r="L149" s="298"/>
      <c r="M149" s="298"/>
      <c r="N149" s="298"/>
      <c r="O149" s="298"/>
      <c r="P149" s="298"/>
      <c r="Q149" s="298"/>
      <c r="R149" s="298"/>
      <c r="S149" s="298" t="s">
        <v>258</v>
      </c>
      <c r="T149" s="298"/>
    </row>
    <row r="150" spans="1:20" ht="15" hidden="1" x14ac:dyDescent="0.25">
      <c r="A150" s="298"/>
      <c r="B150" s="298"/>
      <c r="C150" s="298"/>
      <c r="D150" s="298" t="s">
        <v>298</v>
      </c>
      <c r="E150" s="298"/>
      <c r="F150" s="298"/>
      <c r="G150" s="298"/>
      <c r="H150" s="298"/>
      <c r="I150" s="298"/>
      <c r="J150" s="298"/>
      <c r="K150" s="298"/>
      <c r="L150" s="298"/>
      <c r="M150" s="298"/>
      <c r="N150" s="298"/>
      <c r="O150" s="298"/>
      <c r="P150" s="298"/>
      <c r="Q150" s="298"/>
      <c r="R150" s="298"/>
      <c r="S150" s="298"/>
      <c r="T150" s="298"/>
    </row>
    <row r="151" spans="1:20" ht="15" hidden="1" x14ac:dyDescent="0.25">
      <c r="A151" s="298"/>
      <c r="B151" s="298"/>
      <c r="C151" s="298"/>
      <c r="D151" s="298" t="s">
        <v>298</v>
      </c>
      <c r="E151" s="298"/>
      <c r="F151" s="298"/>
      <c r="G151" s="298"/>
      <c r="H151" s="298"/>
      <c r="I151" s="298"/>
      <c r="J151" s="298"/>
      <c r="K151" s="298"/>
      <c r="L151" s="298"/>
      <c r="M151" s="298"/>
      <c r="N151" s="298"/>
      <c r="O151" s="298"/>
      <c r="P151" s="298"/>
      <c r="Q151" s="298"/>
      <c r="R151" s="298"/>
      <c r="S151" s="298"/>
      <c r="T151" s="298"/>
    </row>
    <row r="152" spans="1:20" ht="11.25" customHeight="1" x14ac:dyDescent="0.25"/>
    <row r="153" spans="1:20" ht="11.25" customHeight="1" x14ac:dyDescent="0.25"/>
  </sheetData>
  <mergeCells count="30">
    <mergeCell ref="G67:H67"/>
    <mergeCell ref="R67:S67"/>
    <mergeCell ref="G68:H68"/>
    <mergeCell ref="R68:S68"/>
    <mergeCell ref="G86:H86"/>
    <mergeCell ref="R86:S86"/>
    <mergeCell ref="D21:E21"/>
    <mergeCell ref="D28:E28"/>
    <mergeCell ref="G28:H28"/>
    <mergeCell ref="D49:E49"/>
    <mergeCell ref="G66:H66"/>
    <mergeCell ref="R66:S66"/>
    <mergeCell ref="G10:H10"/>
    <mergeCell ref="I10:J10"/>
    <mergeCell ref="K10:L10"/>
    <mergeCell ref="M10:N10"/>
    <mergeCell ref="O10:P10"/>
    <mergeCell ref="R10:S10"/>
    <mergeCell ref="R9:S9"/>
    <mergeCell ref="C4:S4"/>
    <mergeCell ref="G7:P7"/>
    <mergeCell ref="R7:S7"/>
    <mergeCell ref="D8:E8"/>
    <mergeCell ref="G8:P8"/>
    <mergeCell ref="R8:S8"/>
    <mergeCell ref="G9:H9"/>
    <mergeCell ref="I9:J9"/>
    <mergeCell ref="K9:L9"/>
    <mergeCell ref="M9:N9"/>
    <mergeCell ref="O9:P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15</vt:i4>
      </vt:variant>
      <vt:variant>
        <vt:lpstr>Named Ranges</vt:lpstr>
      </vt:variant>
      <vt:variant>
        <vt:i4>2</vt:i4>
      </vt:variant>
    </vt:vector>
  </HeadingPairs>
  <TitlesOfParts>
    <vt:vector size="17" baseType="lpstr">
      <vt:lpstr>Cover</vt:lpstr>
      <vt:lpstr>Table of Contents</vt:lpstr>
      <vt:lpstr>Intro &amp; Client Overview</vt:lpstr>
      <vt:lpstr>Carrier Info Request</vt:lpstr>
      <vt:lpstr>Requirements</vt:lpstr>
      <vt:lpstr>General Questionnaire</vt:lpstr>
      <vt:lpstr>Pharma Questionnaire</vt:lpstr>
      <vt:lpstr>Core PPO Plan</vt:lpstr>
      <vt:lpstr>Enhanced PPO Plan</vt:lpstr>
      <vt:lpstr>HSA Plan</vt:lpstr>
      <vt:lpstr>Performance Guarantees</vt:lpstr>
      <vt:lpstr>Financial Quote</vt:lpstr>
      <vt:lpstr>Disruption Report</vt:lpstr>
      <vt:lpstr>Geo Access</vt:lpstr>
      <vt:lpstr>TRDS</vt:lpstr>
      <vt:lpstr>'Carrier Info Request'!Print_Area</vt:lpstr>
      <vt:lpstr>'Table of Contents'!Print_Area</vt:lpstr>
    </vt:vector>
  </TitlesOfParts>
  <Manager/>
  <Company>MMC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Fourney, Jocelyn</dc:creator>
  <cp:keywords/>
  <dc:description/>
  <cp:lastModifiedBy>Cheryl B. House</cp:lastModifiedBy>
  <cp:lastPrinted>2026-04-29T16:40:54Z</cp:lastPrinted>
  <dcterms:created xsi:type="dcterms:W3CDTF">2023-10-02T14:49:32Z</dcterms:created>
  <dcterms:modified xsi:type="dcterms:W3CDTF">2026-06-17T19:15:04Z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8f1469a-2c2a-4aee-b92b-090d4c5468ff_Enabled">
    <vt:lpwstr>true</vt:lpwstr>
  </property>
  <property fmtid="{D5CDD505-2E9C-101B-9397-08002B2CF9AE}" pid="3" name="MSIP_Label_38f1469a-2c2a-4aee-b92b-090d4c5468ff_SetDate">
    <vt:lpwstr>2023-10-02T14:49:33Z</vt:lpwstr>
  </property>
  <property fmtid="{D5CDD505-2E9C-101B-9397-08002B2CF9AE}" pid="4" name="MSIP_Label_38f1469a-2c2a-4aee-b92b-090d4c5468ff_Method">
    <vt:lpwstr>Standard</vt:lpwstr>
  </property>
  <property fmtid="{D5CDD505-2E9C-101B-9397-08002B2CF9AE}" pid="5" name="MSIP_Label_38f1469a-2c2a-4aee-b92b-090d4c5468ff_Name">
    <vt:lpwstr>Confidential - Unmarked</vt:lpwstr>
  </property>
  <property fmtid="{D5CDD505-2E9C-101B-9397-08002B2CF9AE}" pid="6" name="MSIP_Label_38f1469a-2c2a-4aee-b92b-090d4c5468ff_SiteId">
    <vt:lpwstr>2a6e6092-73e4-4752-b1a5-477a17f5056d</vt:lpwstr>
  </property>
  <property fmtid="{D5CDD505-2E9C-101B-9397-08002B2CF9AE}" pid="7" name="MSIP_Label_38f1469a-2c2a-4aee-b92b-090d4c5468ff_ActionId">
    <vt:lpwstr>9cbf0682-b75f-437e-9303-3812a9937ea8</vt:lpwstr>
  </property>
  <property fmtid="{D5CDD505-2E9C-101B-9397-08002B2CF9AE}" pid="8" name="MSIP_Label_38f1469a-2c2a-4aee-b92b-090d4c5468ff_ContentBits">
    <vt:lpwstr>0</vt:lpwstr>
  </property>
</Properties>
</file>