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usdos.sharepoint.com/sites/Dhaka/Internal/AnnexFiles/PAS/Grants 2022 (PD Grants Share Point)/!Grant Forms/3. Standard Grants or Cooprative Agreements/01. Pre Award/1. Pre-Award Doc_Updated on Sep 2025/"/>
    </mc:Choice>
  </mc:AlternateContent>
  <xr:revisionPtr revIDLastSave="0" documentId="8_{25FDDF5C-E5FE-43EE-9BE7-2D168249765B}" xr6:coauthVersionLast="47" xr6:coauthVersionMax="47" xr10:uidLastSave="{00000000-0000-0000-0000-000000000000}"/>
  <bookViews>
    <workbookView xWindow="-120" yWindow="-120" windowWidth="25440" windowHeight="1527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<sst xmlns="http://schemas.openxmlformats.org/spreadsheetml/2006/main" count="139" uniqueCount="100">
  <si>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</si>
  <si>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</si>
  <si>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</si>
  <si>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</si>
  <si>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</si>
  <si>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</si>
  <si>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</si>
  <si>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</si>
  <si>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</si>
  <si>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</si>
  <si>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</si>
  <si>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</si>
  <si>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</si>
  <si>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</si>
  <si>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</si>
  <si>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</si>
  <si>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</si>
  <si>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</si>
  <si>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</si>
  <si>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</si>
  <si>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</si>
  <si>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</si>
  <si>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</si>
  <si>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</si>
  <si>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</si>
  <si>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</si>
  <si>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</si>
  <si>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</si>
  <si>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</si>
  <si>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</si>
  <si>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</si>
  <si>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</si>
  <si>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</si>
  <si>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</si>
  <si>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</si>
  <si>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</si>
  <si>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</si>
  <si>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</si>
  <si>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</si>
  <si>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</si>
  <si>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</si>
  <si>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</si>
  <si>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</si>
  <si>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</si>
  <si>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</si>
  <si>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</si>
  <si>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</si>
  <si>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</si>
  <si>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</si>
  <si>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</si>
  <si>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</si>
  <si>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</si>
  <si>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</si>
  <si>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</si>
  <si>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</si>
  <si>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</si>
  <si>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</si>
  <si>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</si>
  <si>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</si>
  <si>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</si>
  <si>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</si>
  <si>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</si>
  <si>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</si>
  <si>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</si>
  <si>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</si>
  <si>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</si>
  <si>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</si>
  <si>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</si>
  <si>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</si>
  <si>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</si>
  <si>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</si>
  <si>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</si>
  <si>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</si>
  <si>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rPr>
        <b/>
        <sz val="12"/>
        <color rgb="FF000000"/>
        <rFont val="Calibri"/>
        <scheme val="minor"/>
      </rPr>
      <t xml:space="preserve">10. Indirect Costs 
</t>
    </r>
    <r>
      <rPr>
        <i/>
        <sz val="12"/>
        <color rgb="FF000000"/>
        <rFont val="Calibri"/>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</si>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</sst>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
      <b/>
      <sz val="12"/>
      <color rgb="FF000000"/>
      <name val="Calibri"/>
      <scheme val="minor"/>
    </font>
    <font>
      <i/>
      <sz val="12"/>
      <color rgb="FF000000"/>
      <name val="Calibri"/>
      <scheme val="minor"/>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0" fontId="6" fillId="2" borderId="1" xfId="0" applyFont="1" applyFill="1" applyBorder="1" applyAlignment="1">
      <alignment horizontal="left" vertical="top"/>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9" fillId="0" borderId="1" xfId="0" applyFont="1" applyBorder="1" applyAlignment="1">
      <alignment horizontal="right" vertical="top" wrapText="1"/>
    </xf>
    <xf numFmtId="0" fontId="9" fillId="0" borderId="5"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6" fontId="27" fillId="4" borderId="1" xfId="1" applyNumberFormat="1" applyFont="1" applyFill="1" applyBorder="1" applyAlignment="1">
      <alignment vertical="center"/>
    </xf>
    <xf numFmtId="44" fontId="27" fillId="4" borderId="1" xfId="0" applyNumberFormat="1" applyFont="1" applyFill="1" applyBorder="1" applyAlignment="1">
      <alignment vertical="center"/>
    </xf>
    <xf numFmtId="44" fontId="27" fillId="4" borderId="1" xfId="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10" fontId="8"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10" fontId="27" fillId="4" borderId="1" xfId="1" applyNumberFormat="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30" fillId="2" borderId="13"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8" fillId="0" borderId="1" xfId="2"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K63" sqref="K63"/>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179" t="s">
        <v>0</v>
      </c>
      <c r="B1" s="179"/>
      <c r="C1" s="179"/>
      <c r="D1" s="179"/>
      <c r="E1" s="179"/>
      <c r="F1" s="179"/>
      <c r="G1" s="179"/>
      <c r="H1" s="179"/>
    </row>
    <row r="2" spans="1:9" s="2" customFormat="1" ht="42" customHeight="1" thickBot="1" x14ac:dyDescent="0.3">
      <c r="A2" s="230" t="s">
        <v>1</v>
      </c>
      <c r="B2" s="231"/>
      <c r="C2" s="231"/>
      <c r="D2" s="231"/>
      <c r="E2" s="231"/>
      <c r="F2" s="231"/>
      <c r="G2" s="231"/>
      <c r="H2" s="232"/>
    </row>
    <row r="3" spans="1:9" ht="53.25" customHeight="1" x14ac:dyDescent="0.25">
      <c r="A3" s="155" t="s">
        <v>2</v>
      </c>
      <c r="B3" s="156"/>
      <c r="C3" s="156"/>
      <c r="D3" s="156"/>
      <c r="E3" s="156"/>
      <c r="F3" s="157"/>
      <c r="G3" s="157"/>
      <c r="H3" s="158"/>
    </row>
    <row r="4" spans="1:9" s="6" customFormat="1" ht="47.25" customHeight="1" x14ac:dyDescent="0.25">
      <c r="A4" s="147" t="s">
        <v>3</v>
      </c>
      <c r="B4" s="148" t="s">
        <v>4</v>
      </c>
      <c r="C4" s="3" t="s">
        <v>5</v>
      </c>
      <c r="D4" s="190" t="s">
        <v>6</v>
      </c>
      <c r="E4" s="190"/>
      <c r="F4" s="4" t="s">
        <v>7</v>
      </c>
      <c r="G4" s="4" t="s">
        <v>8</v>
      </c>
      <c r="H4" s="5" t="s">
        <v>9</v>
      </c>
    </row>
    <row r="5" spans="1:9" ht="33" customHeight="1" x14ac:dyDescent="0.25">
      <c r="A5" s="146" t="s">
        <v>10</v>
      </c>
      <c r="B5" s="7" t="s">
        <v>11</v>
      </c>
      <c r="C5" s="8">
        <f>164890</f>
        <v>164890</v>
      </c>
      <c r="D5" s="182">
        <v>0.1</v>
      </c>
      <c r="E5" s="182"/>
      <c r="F5" s="9">
        <f>C5*D5</f>
        <v>16489</v>
      </c>
      <c r="G5" s="10"/>
      <c r="H5" s="11">
        <f>F5+G5</f>
        <v>16489</v>
      </c>
    </row>
    <row r="6" spans="1:9" ht="33" customHeight="1" x14ac:dyDescent="0.25">
      <c r="A6" s="146" t="s">
        <v>12</v>
      </c>
      <c r="B6" s="7" t="s">
        <v>13</v>
      </c>
      <c r="C6" s="8">
        <v>46276</v>
      </c>
      <c r="D6" s="182">
        <v>1</v>
      </c>
      <c r="E6" s="182"/>
      <c r="F6" s="67">
        <f>C6*D6</f>
        <v>46276</v>
      </c>
      <c r="G6" s="68"/>
      <c r="H6" s="69">
        <f>F6</f>
        <v>46276</v>
      </c>
    </row>
    <row r="7" spans="1:9" ht="24" customHeight="1" x14ac:dyDescent="0.25">
      <c r="A7" s="206" t="s">
        <v>14</v>
      </c>
      <c r="B7" s="206"/>
      <c r="C7" s="206"/>
      <c r="D7" s="206"/>
      <c r="E7" s="206"/>
      <c r="F7" s="64">
        <f>SUM(F5:F6)</f>
        <v>62765</v>
      </c>
      <c r="G7" s="64">
        <f>SUM(G5:G5)</f>
        <v>0</v>
      </c>
      <c r="H7" s="65">
        <f>SUM(H5:H6)</f>
        <v>62765</v>
      </c>
      <c r="I7" s="66"/>
    </row>
    <row r="8" spans="1:9" ht="76.5" customHeight="1" thickBot="1" x14ac:dyDescent="0.3">
      <c r="A8" s="183" t="s">
        <v>15</v>
      </c>
      <c r="B8" s="184"/>
      <c r="C8" s="184"/>
      <c r="D8" s="184"/>
      <c r="E8" s="184"/>
      <c r="F8" s="185"/>
      <c r="G8" s="185"/>
      <c r="H8" s="186"/>
    </row>
    <row r="9" spans="1:9" ht="22.5" customHeight="1" thickBot="1" x14ac:dyDescent="0.3">
      <c r="A9" s="187"/>
      <c r="B9" s="187"/>
      <c r="C9" s="187"/>
      <c r="D9" s="187"/>
      <c r="E9" s="187"/>
      <c r="F9" s="187"/>
      <c r="G9" s="187"/>
      <c r="H9" s="187"/>
    </row>
    <row r="10" spans="1:9" ht="53.25" customHeight="1" x14ac:dyDescent="0.25">
      <c r="A10" s="155" t="s">
        <v>16</v>
      </c>
      <c r="B10" s="156"/>
      <c r="C10" s="156"/>
      <c r="D10" s="156"/>
      <c r="E10" s="156"/>
      <c r="F10" s="157"/>
      <c r="G10" s="157"/>
      <c r="H10" s="158"/>
    </row>
    <row r="11" spans="1:9" s="6" customFormat="1" ht="36.75" customHeight="1" x14ac:dyDescent="0.25">
      <c r="A11" s="188" t="s">
        <v>17</v>
      </c>
      <c r="B11" s="189"/>
      <c r="C11" s="3" t="s">
        <v>18</v>
      </c>
      <c r="D11" s="190" t="s">
        <v>19</v>
      </c>
      <c r="E11" s="190"/>
      <c r="F11" s="4" t="s">
        <v>20</v>
      </c>
      <c r="G11" s="4" t="s">
        <v>8</v>
      </c>
      <c r="H11" s="5" t="s">
        <v>9</v>
      </c>
    </row>
    <row r="12" spans="1:9" s="6" customFormat="1" ht="48" customHeight="1" x14ac:dyDescent="0.25">
      <c r="A12" s="180" t="s">
        <v>21</v>
      </c>
      <c r="B12" s="181"/>
      <c r="C12" s="57">
        <f>(F7)</f>
        <v>62765</v>
      </c>
      <c r="D12" s="182">
        <v>7.6499999999999999E-2</v>
      </c>
      <c r="E12" s="182"/>
      <c r="F12" s="58">
        <f>C12*D12</f>
        <v>4801.5225</v>
      </c>
      <c r="G12" s="59"/>
      <c r="H12" s="9">
        <f>SUM(F12:G12)</f>
        <v>4801.5225</v>
      </c>
    </row>
    <row r="13" spans="1:9" s="6" customFormat="1" ht="48" customHeight="1" x14ac:dyDescent="0.25">
      <c r="A13" s="180" t="s">
        <v>22</v>
      </c>
      <c r="B13" s="181"/>
      <c r="C13" s="57">
        <f>(F7)</f>
        <v>62765</v>
      </c>
      <c r="D13" s="182">
        <v>2.5000000000000001E-2</v>
      </c>
      <c r="E13" s="182"/>
      <c r="F13" s="58">
        <f>C13*D13</f>
        <v>1569.125</v>
      </c>
      <c r="G13" s="59"/>
      <c r="H13" s="9">
        <f t="shared" ref="H13:H14" si="0">SUM(F13:G13)</f>
        <v>1569.125</v>
      </c>
    </row>
    <row r="14" spans="1:9" ht="32.25" customHeight="1" x14ac:dyDescent="0.25">
      <c r="A14" s="227" t="s">
        <v>23</v>
      </c>
      <c r="B14" s="228"/>
      <c r="C14" s="63">
        <f>(F7)</f>
        <v>62765</v>
      </c>
      <c r="D14" s="229">
        <v>2.5000000000000001E-2</v>
      </c>
      <c r="E14" s="229"/>
      <c r="F14" s="61">
        <f>C14*D14</f>
        <v>1569.125</v>
      </c>
      <c r="G14" s="62"/>
      <c r="H14" s="67">
        <f t="shared" si="0"/>
        <v>1569.125</v>
      </c>
    </row>
    <row r="15" spans="1:9" ht="24" customHeight="1" x14ac:dyDescent="0.25">
      <c r="A15" s="206" t="s">
        <v>24</v>
      </c>
      <c r="B15" s="206"/>
      <c r="C15" s="206"/>
      <c r="D15" s="206"/>
      <c r="E15" s="206"/>
      <c r="F15" s="77">
        <f>SUM(F12:F14)</f>
        <v>7939.7725</v>
      </c>
      <c r="G15" s="77">
        <f>SUM(G12:G14)</f>
        <v>0</v>
      </c>
      <c r="H15" s="92">
        <f>SUM(H12:H14)</f>
        <v>7939.7725</v>
      </c>
      <c r="I15" s="66"/>
    </row>
    <row r="16" spans="1:9" ht="42.75" customHeight="1" thickBot="1" x14ac:dyDescent="0.3">
      <c r="A16" s="216" t="s">
        <v>25</v>
      </c>
      <c r="B16" s="217"/>
      <c r="C16" s="217"/>
      <c r="D16" s="217"/>
      <c r="E16" s="217"/>
      <c r="F16" s="185"/>
      <c r="G16" s="185"/>
      <c r="H16" s="186"/>
    </row>
    <row r="17" spans="1:10" ht="21" customHeight="1" thickBot="1" x14ac:dyDescent="0.3">
      <c r="A17" s="187"/>
      <c r="B17" s="187"/>
      <c r="C17" s="187"/>
      <c r="D17" s="187"/>
      <c r="E17" s="187"/>
      <c r="F17" s="187"/>
      <c r="G17" s="187"/>
      <c r="H17" s="187"/>
    </row>
    <row r="18" spans="1:10" ht="48" customHeight="1" x14ac:dyDescent="0.25">
      <c r="A18" s="218" t="s">
        <v>26</v>
      </c>
      <c r="B18" s="219"/>
      <c r="C18" s="219"/>
      <c r="D18" s="219"/>
      <c r="E18" s="219"/>
      <c r="F18" s="220"/>
      <c r="G18" s="220"/>
      <c r="H18" s="221"/>
    </row>
    <row r="19" spans="1:10" s="6" customFormat="1" ht="67.150000000000006" customHeight="1" x14ac:dyDescent="0.25">
      <c r="A19" s="147" t="s">
        <v>27</v>
      </c>
      <c r="B19" s="3" t="s">
        <v>17</v>
      </c>
      <c r="C19" s="3" t="s">
        <v>28</v>
      </c>
      <c r="D19" s="3" t="s">
        <v>29</v>
      </c>
      <c r="E19" s="149" t="s">
        <v>30</v>
      </c>
      <c r="F19" s="60" t="s">
        <v>31</v>
      </c>
      <c r="G19" s="149" t="s">
        <v>8</v>
      </c>
      <c r="H19" s="5" t="s">
        <v>9</v>
      </c>
    </row>
    <row r="20" spans="1:10" s="12" customFormat="1" ht="56.25" customHeight="1" x14ac:dyDescent="0.25">
      <c r="A20" s="99" t="s">
        <v>32</v>
      </c>
      <c r="B20" s="95" t="s">
        <v>33</v>
      </c>
      <c r="C20" s="95" t="s">
        <v>34</v>
      </c>
      <c r="D20" s="87">
        <v>500</v>
      </c>
      <c r="E20" s="150">
        <v>20</v>
      </c>
      <c r="F20" s="100">
        <f>D20*E20</f>
        <v>10000</v>
      </c>
      <c r="G20" s="150"/>
      <c r="H20" s="101">
        <f t="shared" ref="H20" si="1">F20+G20</f>
        <v>10000</v>
      </c>
    </row>
    <row r="21" spans="1:10" s="12" customFormat="1" ht="56.25" customHeight="1" x14ac:dyDescent="0.25">
      <c r="A21" s="99"/>
      <c r="B21" s="95" t="s">
        <v>35</v>
      </c>
      <c r="C21" s="95" t="s">
        <v>36</v>
      </c>
      <c r="D21" s="87">
        <v>183</v>
      </c>
      <c r="E21" s="150">
        <f>20*3</f>
        <v>60</v>
      </c>
      <c r="F21" s="100">
        <f>D21*E21</f>
        <v>10980</v>
      </c>
      <c r="G21" s="150"/>
      <c r="H21" s="101">
        <f>F21</f>
        <v>10980</v>
      </c>
    </row>
    <row r="22" spans="1:10" s="12" customFormat="1" ht="56.25" customHeight="1" x14ac:dyDescent="0.25">
      <c r="A22" s="99"/>
      <c r="B22" s="95" t="s">
        <v>37</v>
      </c>
      <c r="C22" s="95" t="s">
        <v>36</v>
      </c>
      <c r="D22" s="87">
        <v>127</v>
      </c>
      <c r="E22" s="150">
        <f>20*3</f>
        <v>60</v>
      </c>
      <c r="F22" s="100">
        <f>D22*E22</f>
        <v>7620</v>
      </c>
      <c r="G22" s="150"/>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206" t="s">
        <v>40</v>
      </c>
      <c r="B24" s="206"/>
      <c r="C24" s="206"/>
      <c r="D24" s="206"/>
      <c r="E24" s="206"/>
      <c r="F24" s="112">
        <f>SUM(F20:F23)</f>
        <v>30100</v>
      </c>
      <c r="G24" s="78">
        <f>SUM(G20:G23)</f>
        <v>0</v>
      </c>
      <c r="H24" s="90">
        <f>SUM(H20:H23)</f>
        <v>30100</v>
      </c>
      <c r="I24" s="91"/>
      <c r="J24"/>
    </row>
    <row r="25" spans="1:10" ht="69.75" customHeight="1" thickBot="1" x14ac:dyDescent="0.3">
      <c r="A25" s="222" t="s">
        <v>41</v>
      </c>
      <c r="B25" s="223"/>
      <c r="C25" s="223"/>
      <c r="D25" s="223"/>
      <c r="E25" s="223"/>
      <c r="F25" s="224"/>
      <c r="G25" s="224"/>
      <c r="H25" s="225"/>
    </row>
    <row r="26" spans="1:10" ht="33" customHeight="1" thickBot="1" x14ac:dyDescent="0.3">
      <c r="A26" s="226"/>
      <c r="B26" s="226"/>
      <c r="C26" s="226"/>
      <c r="D26" s="226"/>
      <c r="E26" s="226"/>
      <c r="F26" s="226"/>
      <c r="G26" s="226"/>
      <c r="H26" s="226"/>
    </row>
    <row r="27" spans="1:10" ht="37.5" customHeight="1" x14ac:dyDescent="0.25">
      <c r="A27" s="218" t="s">
        <v>42</v>
      </c>
      <c r="B27" s="219"/>
      <c r="C27" s="219"/>
      <c r="D27" s="219"/>
      <c r="E27" s="219"/>
      <c r="F27" s="220"/>
      <c r="G27" s="220"/>
      <c r="H27" s="221"/>
    </row>
    <row r="28" spans="1:10" ht="67.150000000000006" customHeight="1" x14ac:dyDescent="0.25">
      <c r="A28" s="16" t="s">
        <v>17</v>
      </c>
      <c r="B28" s="16" t="s">
        <v>43</v>
      </c>
      <c r="C28" s="16" t="s">
        <v>28</v>
      </c>
      <c r="D28" s="16" t="s">
        <v>29</v>
      </c>
      <c r="E28" s="153" t="s">
        <v>30</v>
      </c>
      <c r="F28" s="79" t="s">
        <v>31</v>
      </c>
      <c r="G28" s="153" t="s">
        <v>8</v>
      </c>
      <c r="H28" s="80" t="s">
        <v>9</v>
      </c>
    </row>
    <row r="29" spans="1:10" ht="70.150000000000006" customHeight="1" x14ac:dyDescent="0.25">
      <c r="A29" s="18" t="s">
        <v>44</v>
      </c>
      <c r="B29" s="19"/>
      <c r="C29" s="20"/>
      <c r="D29" s="21"/>
      <c r="E29" s="22"/>
      <c r="F29" s="83"/>
      <c r="G29" s="22"/>
      <c r="H29" s="81"/>
    </row>
    <row r="30" spans="1:10" ht="33" customHeight="1" x14ac:dyDescent="0.25">
      <c r="A30" s="205" t="s">
        <v>45</v>
      </c>
      <c r="B30" s="206"/>
      <c r="C30" s="206"/>
      <c r="D30" s="206"/>
      <c r="E30" s="206"/>
      <c r="F30" s="84">
        <f>SUM(F29)</f>
        <v>0</v>
      </c>
      <c r="G30" s="84">
        <f>SUM(G29:G29)</f>
        <v>0</v>
      </c>
      <c r="H30" s="82">
        <f>SUM(H29:H29)</f>
        <v>0</v>
      </c>
    </row>
    <row r="31" spans="1:10" ht="64.150000000000006" customHeight="1" thickBot="1" x14ac:dyDescent="0.3">
      <c r="A31" s="210" t="s">
        <v>46</v>
      </c>
      <c r="B31" s="211"/>
      <c r="C31" s="211"/>
      <c r="D31" s="211"/>
      <c r="E31" s="211"/>
      <c r="F31" s="211"/>
      <c r="G31" s="211"/>
      <c r="H31" s="212"/>
    </row>
    <row r="32" spans="1:10" s="6" customFormat="1" ht="28.9" customHeight="1" thickBot="1" x14ac:dyDescent="0.3">
      <c r="A32" s="75"/>
      <c r="B32" s="154"/>
      <c r="C32" s="154"/>
      <c r="D32" s="154"/>
      <c r="E32" s="154"/>
      <c r="F32" s="74"/>
    </row>
    <row r="33" spans="1:8" s="12" customFormat="1" ht="39.75" customHeight="1" x14ac:dyDescent="0.25">
      <c r="A33" s="155" t="s">
        <v>47</v>
      </c>
      <c r="B33" s="156"/>
      <c r="C33" s="156"/>
      <c r="D33" s="156"/>
      <c r="E33" s="156"/>
      <c r="F33" s="157"/>
      <c r="G33" s="157"/>
      <c r="H33" s="158"/>
    </row>
    <row r="34" spans="1:8" ht="63" x14ac:dyDescent="0.25">
      <c r="A34" s="23" t="s">
        <v>17</v>
      </c>
      <c r="B34" s="153" t="s">
        <v>28</v>
      </c>
      <c r="C34" s="153" t="s">
        <v>48</v>
      </c>
      <c r="D34" s="214" t="s">
        <v>30</v>
      </c>
      <c r="E34" s="214"/>
      <c r="F34" s="79" t="s">
        <v>31</v>
      </c>
      <c r="G34" s="153" t="s">
        <v>8</v>
      </c>
      <c r="H34" s="17" t="s">
        <v>9</v>
      </c>
    </row>
    <row r="35" spans="1:8" ht="29.25" customHeight="1" x14ac:dyDescent="0.25">
      <c r="A35" s="99" t="s">
        <v>49</v>
      </c>
      <c r="B35" s="108" t="s">
        <v>50</v>
      </c>
      <c r="C35" s="106">
        <v>50</v>
      </c>
      <c r="D35" s="191">
        <v>12</v>
      </c>
      <c r="E35" s="191"/>
      <c r="F35" s="107">
        <f>C35*D35</f>
        <v>600</v>
      </c>
      <c r="G35" s="109"/>
      <c r="H35" s="110">
        <f>SUM(F35:G35)</f>
        <v>600</v>
      </c>
    </row>
    <row r="36" spans="1:8" ht="39.75" customHeight="1" x14ac:dyDescent="0.25">
      <c r="A36" s="99" t="s">
        <v>51</v>
      </c>
      <c r="B36" s="108">
        <v>1</v>
      </c>
      <c r="C36" s="106">
        <v>900</v>
      </c>
      <c r="D36" s="191">
        <v>1</v>
      </c>
      <c r="E36" s="191"/>
      <c r="F36" s="107">
        <f>C36*D36</f>
        <v>900</v>
      </c>
      <c r="G36" s="111"/>
      <c r="H36" s="110">
        <f>SUM(F36:G36)</f>
        <v>900</v>
      </c>
    </row>
    <row r="37" spans="1:8" ht="21" customHeight="1" x14ac:dyDescent="0.25">
      <c r="A37" s="207" t="s">
        <v>52</v>
      </c>
      <c r="B37" s="208"/>
      <c r="C37" s="208"/>
      <c r="D37" s="208"/>
      <c r="E37" s="209"/>
      <c r="F37" s="113">
        <f>SUM(F35:F36)</f>
        <v>1500</v>
      </c>
      <c r="G37" s="152"/>
      <c r="H37" s="71">
        <f>SUM(H35:H36)</f>
        <v>1500</v>
      </c>
    </row>
    <row r="38" spans="1:8" ht="37.15" customHeight="1" thickBot="1" x14ac:dyDescent="0.3">
      <c r="A38" s="210" t="s">
        <v>53</v>
      </c>
      <c r="B38" s="211"/>
      <c r="C38" s="211"/>
      <c r="D38" s="211"/>
      <c r="E38" s="211"/>
      <c r="F38" s="211"/>
      <c r="G38" s="211"/>
      <c r="H38" s="212"/>
    </row>
    <row r="39" spans="1:8" ht="25.15" customHeight="1" thickBot="1" x14ac:dyDescent="0.3">
      <c r="A39" s="72"/>
      <c r="B39" s="72"/>
      <c r="C39" s="72"/>
      <c r="D39" s="72"/>
      <c r="E39" s="72"/>
      <c r="G39" s="73"/>
      <c r="H39" s="73"/>
    </row>
    <row r="40" spans="1:8" s="12" customFormat="1" ht="54.75" customHeight="1" x14ac:dyDescent="0.25">
      <c r="A40" s="155" t="s">
        <v>54</v>
      </c>
      <c r="B40" s="156"/>
      <c r="C40" s="156"/>
      <c r="D40" s="156"/>
      <c r="E40" s="156"/>
      <c r="F40" s="157"/>
      <c r="G40" s="157"/>
      <c r="H40" s="158"/>
    </row>
    <row r="41" spans="1:8" ht="63" x14ac:dyDescent="0.25">
      <c r="A41" s="23" t="s">
        <v>17</v>
      </c>
      <c r="B41" s="153" t="s">
        <v>28</v>
      </c>
      <c r="C41" s="153" t="s">
        <v>48</v>
      </c>
      <c r="D41" s="214" t="s">
        <v>30</v>
      </c>
      <c r="E41" s="214"/>
      <c r="F41" s="79" t="s">
        <v>31</v>
      </c>
      <c r="G41" s="153" t="s">
        <v>8</v>
      </c>
      <c r="H41" s="17" t="s">
        <v>9</v>
      </c>
    </row>
    <row r="42" spans="1:8" ht="39" customHeight="1" x14ac:dyDescent="0.25">
      <c r="A42" s="14" t="s">
        <v>55</v>
      </c>
      <c r="B42" s="7" t="s">
        <v>36</v>
      </c>
      <c r="C42" s="27">
        <v>350</v>
      </c>
      <c r="D42" s="215">
        <v>12</v>
      </c>
      <c r="E42" s="215"/>
      <c r="F42" s="27">
        <f>C42*D42</f>
        <v>4200</v>
      </c>
      <c r="G42" s="153"/>
      <c r="H42" s="70">
        <f>SUM(F42:G42)</f>
        <v>4200</v>
      </c>
    </row>
    <row r="43" spans="1:8" ht="39" customHeight="1" x14ac:dyDescent="0.25">
      <c r="A43" s="14" t="s">
        <v>56</v>
      </c>
      <c r="B43" s="13" t="s">
        <v>36</v>
      </c>
      <c r="C43" s="27">
        <v>275</v>
      </c>
      <c r="D43" s="215">
        <v>12</v>
      </c>
      <c r="E43" s="215"/>
      <c r="F43" s="27">
        <f>C43*D43</f>
        <v>3300</v>
      </c>
      <c r="G43" s="153"/>
      <c r="H43" s="70">
        <f t="shared" ref="H43:H44" si="2">SUM(F43:G43)</f>
        <v>3300</v>
      </c>
    </row>
    <row r="44" spans="1:8" ht="39.75" customHeight="1" x14ac:dyDescent="0.25">
      <c r="A44" s="24" t="s">
        <v>57</v>
      </c>
      <c r="B44" s="13" t="s">
        <v>58</v>
      </c>
      <c r="C44" s="28">
        <v>10000</v>
      </c>
      <c r="D44" s="215">
        <v>1</v>
      </c>
      <c r="E44" s="215"/>
      <c r="F44" s="85">
        <f>C44*D44</f>
        <v>10000</v>
      </c>
      <c r="G44" s="25"/>
      <c r="H44" s="70">
        <f t="shared" si="2"/>
        <v>10000</v>
      </c>
    </row>
    <row r="45" spans="1:8" ht="21" customHeight="1" x14ac:dyDescent="0.25">
      <c r="A45" s="207" t="s">
        <v>59</v>
      </c>
      <c r="B45" s="208"/>
      <c r="C45" s="208"/>
      <c r="D45" s="208"/>
      <c r="E45" s="209"/>
      <c r="F45" s="112">
        <f>SUM(F42:F44)</f>
        <v>17500</v>
      </c>
      <c r="G45" s="151"/>
      <c r="H45" s="71">
        <f>SUM(H42:H44)</f>
        <v>17500</v>
      </c>
    </row>
    <row r="46" spans="1:8" ht="51" customHeight="1" thickBot="1" x14ac:dyDescent="0.3">
      <c r="A46" s="210" t="s">
        <v>60</v>
      </c>
      <c r="B46" s="211"/>
      <c r="C46" s="211"/>
      <c r="D46" s="211"/>
      <c r="E46" s="211"/>
      <c r="F46" s="211"/>
      <c r="G46" s="211"/>
      <c r="H46" s="212"/>
    </row>
    <row r="47" spans="1:8" ht="25.15" customHeight="1" thickBot="1" x14ac:dyDescent="0.3">
      <c r="A47" s="72"/>
      <c r="B47" s="72"/>
      <c r="C47" s="72"/>
      <c r="D47" s="72"/>
      <c r="E47" s="72"/>
      <c r="H47" s="73"/>
    </row>
    <row r="48" spans="1:8" s="12" customFormat="1" ht="31.5" customHeight="1" x14ac:dyDescent="0.25">
      <c r="A48" s="155" t="s">
        <v>61</v>
      </c>
      <c r="B48" s="156"/>
      <c r="C48" s="156"/>
      <c r="D48" s="156"/>
      <c r="E48" s="156"/>
      <c r="F48" s="157"/>
      <c r="G48" s="157"/>
      <c r="H48" s="158"/>
    </row>
    <row r="49" spans="1:9" ht="15.75" x14ac:dyDescent="0.25">
      <c r="A49" s="159" t="s">
        <v>62</v>
      </c>
      <c r="B49" s="160"/>
      <c r="C49" s="160"/>
      <c r="D49" s="160"/>
      <c r="E49" s="160"/>
      <c r="F49" s="160"/>
      <c r="G49" s="160"/>
      <c r="H49" s="161"/>
    </row>
    <row r="50" spans="1:9" ht="25.15" customHeight="1" thickBot="1" x14ac:dyDescent="0.3">
      <c r="A50" s="29"/>
      <c r="B50" s="29"/>
      <c r="C50" s="29"/>
      <c r="D50" s="29"/>
      <c r="E50" s="29"/>
      <c r="H50"/>
    </row>
    <row r="51" spans="1:9" ht="57.75" customHeight="1" x14ac:dyDescent="0.25">
      <c r="A51" s="192" t="s">
        <v>63</v>
      </c>
      <c r="B51" s="193"/>
      <c r="C51" s="193"/>
      <c r="D51" s="193"/>
      <c r="E51" s="193"/>
      <c r="F51" s="193"/>
      <c r="G51" s="193"/>
      <c r="H51" s="194"/>
    </row>
    <row r="52" spans="1:9" ht="48" customHeight="1" x14ac:dyDescent="0.25">
      <c r="A52" s="30" t="s">
        <v>17</v>
      </c>
      <c r="B52" s="149" t="s">
        <v>28</v>
      </c>
      <c r="C52" s="149" t="s">
        <v>48</v>
      </c>
      <c r="D52" s="190" t="s">
        <v>30</v>
      </c>
      <c r="E52" s="190"/>
      <c r="F52" s="79" t="s">
        <v>64</v>
      </c>
      <c r="G52" s="153" t="s">
        <v>8</v>
      </c>
      <c r="H52" s="80" t="s">
        <v>9</v>
      </c>
    </row>
    <row r="53" spans="1:9" ht="36.75" customHeight="1" x14ac:dyDescent="0.25">
      <c r="A53" s="31" t="s">
        <v>65</v>
      </c>
      <c r="B53" s="32" t="s">
        <v>50</v>
      </c>
      <c r="C53" s="33">
        <v>100</v>
      </c>
      <c r="D53" s="213">
        <v>12</v>
      </c>
      <c r="E53" s="213"/>
      <c r="F53" s="86">
        <f>C53*D53</f>
        <v>1200</v>
      </c>
      <c r="G53" s="87"/>
      <c r="H53" s="88">
        <f>F53</f>
        <v>1200</v>
      </c>
    </row>
    <row r="54" spans="1:9" ht="36.75" customHeight="1" x14ac:dyDescent="0.25">
      <c r="A54" s="31" t="s">
        <v>66</v>
      </c>
      <c r="B54" s="32" t="s">
        <v>36</v>
      </c>
      <c r="C54" s="33">
        <v>800</v>
      </c>
      <c r="D54" s="213">
        <v>3</v>
      </c>
      <c r="E54" s="213"/>
      <c r="F54" s="86">
        <f>C54*D54</f>
        <v>2400</v>
      </c>
      <c r="G54" s="87"/>
      <c r="H54" s="88">
        <f t="shared" ref="H54" si="3">F54+G54</f>
        <v>2400</v>
      </c>
    </row>
    <row r="55" spans="1:9" ht="15.75" customHeight="1" x14ac:dyDescent="0.25">
      <c r="A55" s="205" t="s">
        <v>67</v>
      </c>
      <c r="B55" s="206"/>
      <c r="C55" s="206"/>
      <c r="D55" s="206"/>
      <c r="E55" s="206"/>
      <c r="F55" s="144">
        <f>SUM(F53:F54)</f>
        <v>3600</v>
      </c>
      <c r="G55" s="84">
        <f>SUM(G53:G54)</f>
        <v>0</v>
      </c>
      <c r="H55" s="89">
        <f>F55</f>
        <v>3600</v>
      </c>
    </row>
    <row r="56" spans="1:9" ht="75.75" customHeight="1" x14ac:dyDescent="0.25">
      <c r="A56" s="169" t="s">
        <v>68</v>
      </c>
      <c r="B56" s="170"/>
      <c r="C56" s="170"/>
      <c r="D56" s="170"/>
      <c r="E56" s="170"/>
      <c r="F56" s="170"/>
      <c r="G56" s="170"/>
      <c r="H56" s="171"/>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98" t="s">
        <v>73</v>
      </c>
      <c r="B61" s="193"/>
      <c r="C61" s="193"/>
      <c r="D61" s="193"/>
      <c r="E61" s="193"/>
      <c r="F61" s="193"/>
      <c r="G61" s="193"/>
      <c r="H61" s="194"/>
    </row>
    <row r="62" spans="1:9" ht="39.75" customHeight="1" x14ac:dyDescent="0.25">
      <c r="A62" s="93" t="s">
        <v>74</v>
      </c>
      <c r="B62" s="94" t="s">
        <v>75</v>
      </c>
      <c r="C62" s="145" t="s">
        <v>76</v>
      </c>
      <c r="D62" s="199" t="s">
        <v>77</v>
      </c>
      <c r="E62" s="200"/>
      <c r="F62" s="200"/>
      <c r="G62" s="200"/>
      <c r="H62" s="201"/>
    </row>
    <row r="63" spans="1:9" ht="39.4" customHeight="1" x14ac:dyDescent="0.25">
      <c r="A63" s="123" t="s">
        <v>78</v>
      </c>
      <c r="B63" s="124">
        <v>0.13750000000000001</v>
      </c>
      <c r="C63" s="125" t="s">
        <v>79</v>
      </c>
      <c r="D63" s="202">
        <f>(F59*B63)</f>
        <v>16968.156218749999</v>
      </c>
      <c r="E63" s="203"/>
      <c r="F63" s="203"/>
      <c r="G63" s="203"/>
      <c r="H63" s="204"/>
      <c r="I63" s="76"/>
    </row>
    <row r="64" spans="1:9" ht="39.4" customHeight="1" x14ac:dyDescent="0.25">
      <c r="A64" s="126" t="s">
        <v>80</v>
      </c>
      <c r="B64" s="128">
        <v>0.15</v>
      </c>
      <c r="C64" s="127" t="s">
        <v>81</v>
      </c>
      <c r="D64" s="174"/>
      <c r="E64" s="175"/>
      <c r="F64" s="175"/>
      <c r="G64" s="175"/>
      <c r="H64" s="175"/>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176" t="s">
        <v>83</v>
      </c>
      <c r="B68" s="177"/>
      <c r="C68" s="177"/>
      <c r="D68" s="177"/>
      <c r="E68" s="177"/>
      <c r="F68" s="177"/>
      <c r="G68" s="177"/>
      <c r="H68" s="178"/>
      <c r="I68" s="2"/>
    </row>
    <row r="69" spans="1:9" ht="18.75" customHeight="1" x14ac:dyDescent="0.3">
      <c r="A69" s="46"/>
      <c r="B69" s="47"/>
      <c r="C69" s="48"/>
      <c r="D69" s="49"/>
      <c r="E69" s="47"/>
      <c r="F69" s="47"/>
      <c r="G69" s="47"/>
      <c r="H69" s="48"/>
      <c r="I69" s="2"/>
    </row>
    <row r="70" spans="1:9" ht="34.5" customHeight="1" x14ac:dyDescent="0.25">
      <c r="A70" s="129" t="s">
        <v>84</v>
      </c>
      <c r="B70" s="172"/>
      <c r="C70" s="163"/>
      <c r="D70" s="173"/>
      <c r="E70" s="163"/>
      <c r="F70" s="130" t="s">
        <v>85</v>
      </c>
      <c r="G70" s="131" t="s">
        <v>86</v>
      </c>
      <c r="H70" s="132" t="s">
        <v>87</v>
      </c>
      <c r="I70" s="2"/>
    </row>
    <row r="71" spans="1:9" ht="21" customHeight="1" x14ac:dyDescent="0.25">
      <c r="A71" s="133" t="s">
        <v>88</v>
      </c>
      <c r="B71" s="162"/>
      <c r="C71" s="163"/>
      <c r="D71" s="165"/>
      <c r="E71" s="162"/>
      <c r="F71" s="134">
        <f>(F7)</f>
        <v>62765</v>
      </c>
      <c r="G71" s="135">
        <f>G7</f>
        <v>0</v>
      </c>
      <c r="H71" s="136">
        <f>F71+G71</f>
        <v>62765</v>
      </c>
      <c r="I71" s="2"/>
    </row>
    <row r="72" spans="1:9" ht="24.75" customHeight="1" x14ac:dyDescent="0.25">
      <c r="A72" s="133" t="s">
        <v>89</v>
      </c>
      <c r="B72" s="162"/>
      <c r="C72" s="163"/>
      <c r="D72" s="166"/>
      <c r="E72" s="164"/>
      <c r="F72" s="134">
        <f>(F15)</f>
        <v>7939.7725</v>
      </c>
      <c r="G72" s="135">
        <f>G15</f>
        <v>0</v>
      </c>
      <c r="H72" s="136">
        <f>F72+G72</f>
        <v>7939.7725</v>
      </c>
      <c r="I72" s="2"/>
    </row>
    <row r="73" spans="1:9" ht="37.5" customHeight="1" x14ac:dyDescent="0.25">
      <c r="A73" s="133" t="s">
        <v>90</v>
      </c>
      <c r="B73" s="162"/>
      <c r="C73" s="163"/>
      <c r="D73" s="164"/>
      <c r="E73" s="164"/>
      <c r="F73" s="134">
        <f>(F24)</f>
        <v>30100</v>
      </c>
      <c r="G73" s="135">
        <f>SUMIF(B21:B66,"Travel",G21:G66)</f>
        <v>0</v>
      </c>
      <c r="H73" s="136">
        <f>F73+G73</f>
        <v>30100</v>
      </c>
      <c r="I73" s="2"/>
    </row>
    <row r="74" spans="1:9" ht="33.75" customHeight="1" x14ac:dyDescent="0.25">
      <c r="A74" s="133" t="s">
        <v>91</v>
      </c>
      <c r="B74" s="196"/>
      <c r="C74" s="197"/>
      <c r="D74" s="168"/>
      <c r="E74" s="168"/>
      <c r="F74" s="134">
        <f>(F30)</f>
        <v>0</v>
      </c>
      <c r="G74" s="135">
        <f>SUMIF(B21:B66,"Equipment",G21:G66)</f>
        <v>0</v>
      </c>
      <c r="H74" s="136">
        <f t="shared" ref="H74:H78" si="4">F74+G74</f>
        <v>0</v>
      </c>
      <c r="I74" s="2"/>
    </row>
    <row r="75" spans="1:9" ht="15.75" customHeight="1" x14ac:dyDescent="0.25">
      <c r="A75" s="133" t="s">
        <v>92</v>
      </c>
      <c r="B75" s="162"/>
      <c r="C75" s="163"/>
      <c r="D75" s="164"/>
      <c r="E75" s="164"/>
      <c r="F75" s="134">
        <f>(F37)</f>
        <v>1500</v>
      </c>
      <c r="G75" s="135">
        <f>SUMIF(B21:B66,"Supplies",G21:G66)</f>
        <v>0</v>
      </c>
      <c r="H75" s="136">
        <f t="shared" si="4"/>
        <v>1500</v>
      </c>
      <c r="I75" s="2"/>
    </row>
    <row r="76" spans="1:9" ht="57.75" customHeight="1" x14ac:dyDescent="0.25">
      <c r="A76" s="133" t="s">
        <v>93</v>
      </c>
      <c r="B76" s="162"/>
      <c r="C76" s="163"/>
      <c r="D76" s="164"/>
      <c r="E76" s="164"/>
      <c r="F76" s="134">
        <f>(F45)</f>
        <v>17500</v>
      </c>
      <c r="G76" s="135">
        <f>SUMIF(B21:B66,"Contractual",G21:G66)</f>
        <v>0</v>
      </c>
      <c r="H76" s="136">
        <f t="shared" si="4"/>
        <v>17500</v>
      </c>
      <c r="I76" s="50"/>
    </row>
    <row r="77" spans="1:9" ht="47.25" customHeight="1" x14ac:dyDescent="0.25">
      <c r="A77" s="133" t="s">
        <v>94</v>
      </c>
      <c r="B77" s="162"/>
      <c r="C77" s="162"/>
      <c r="D77" s="164"/>
      <c r="E77" s="164"/>
      <c r="F77" s="137" t="s">
        <v>95</v>
      </c>
      <c r="G77" s="138" t="s">
        <v>95</v>
      </c>
      <c r="H77" s="139" t="s">
        <v>95</v>
      </c>
      <c r="I77" s="2"/>
    </row>
    <row r="78" spans="1:9" ht="47.25" customHeight="1" x14ac:dyDescent="0.25">
      <c r="A78" s="133" t="s">
        <v>96</v>
      </c>
      <c r="B78" s="162"/>
      <c r="C78" s="163"/>
      <c r="D78" s="195"/>
      <c r="E78" s="164"/>
      <c r="F78" s="134">
        <f>(F55)</f>
        <v>3600</v>
      </c>
      <c r="G78" s="135">
        <f>SUMIF(B21:B66,"Other direct costs ",G21:G66)+G55</f>
        <v>0</v>
      </c>
      <c r="H78" s="136">
        <f t="shared" si="4"/>
        <v>3600</v>
      </c>
      <c r="I78" s="2"/>
    </row>
    <row r="79" spans="1:9" ht="15.75" customHeight="1" x14ac:dyDescent="0.25">
      <c r="A79" s="133" t="s">
        <v>97</v>
      </c>
      <c r="B79" s="162"/>
      <c r="C79" s="163"/>
      <c r="D79" s="165"/>
      <c r="E79" s="163"/>
      <c r="F79" s="134">
        <f>F59</f>
        <v>123404.77249999999</v>
      </c>
      <c r="G79" s="135">
        <f>SUM(G71:G78)</f>
        <v>0</v>
      </c>
      <c r="H79" s="136">
        <f>F79+G79</f>
        <v>123404.77249999999</v>
      </c>
      <c r="I79" s="2"/>
    </row>
    <row r="80" spans="1:9" ht="60" customHeight="1" x14ac:dyDescent="0.25">
      <c r="A80" s="133" t="s">
        <v>98</v>
      </c>
      <c r="B80" s="166"/>
      <c r="C80" s="167"/>
      <c r="D80" s="166"/>
      <c r="E80" s="166"/>
      <c r="F80" s="134">
        <f>(D63)</f>
        <v>16968.156218749999</v>
      </c>
      <c r="G80" s="135"/>
      <c r="H80" s="140">
        <f>SUM(F80:G80)</f>
        <v>16968.156218749999</v>
      </c>
      <c r="I80" s="2"/>
    </row>
    <row r="81" spans="1:8" ht="17.25" x14ac:dyDescent="0.25">
      <c r="A81" s="133" t="s">
        <v>99</v>
      </c>
      <c r="B81" s="162"/>
      <c r="C81" s="163"/>
      <c r="D81" s="164"/>
      <c r="E81" s="164"/>
      <c r="F81" s="141">
        <f>F79+F80</f>
        <v>140372.92871874999</v>
      </c>
      <c r="G81" s="142">
        <f t="shared" ref="G81" si="5">G79+G80</f>
        <v>0</v>
      </c>
      <c r="H81" s="143">
        <f>H79+H80</f>
        <v>140372.92871874999</v>
      </c>
    </row>
    <row r="82" spans="1:8" ht="15.75" x14ac:dyDescent="0.25">
      <c r="A82" s="2"/>
      <c r="B82" s="2"/>
      <c r="C82" s="51"/>
      <c r="D82" s="52"/>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7BAE92E1365747854515C0AC86A4EF" ma:contentTypeVersion="17" ma:contentTypeDescription="Create a new document." ma:contentTypeScope="" ma:versionID="de34089503e7eac0e6d8b0de8cea0495">
  <xsd:schema xmlns:xsd="http://www.w3.org/2001/XMLSchema" xmlns:xs="http://www.w3.org/2001/XMLSchema" xmlns:p="http://schemas.microsoft.com/office/2006/metadata/properties" xmlns:ns2="65081dc9-96c3-411e-806e-d189d8ea634a" xmlns:ns3="f74f477a-05e6-4959-aeea-d955206b988c" targetNamespace="http://schemas.microsoft.com/office/2006/metadata/properties" ma:root="true" ma:fieldsID="18f30c485d44d443dc92c9bf0a6c219c" ns2:_="" ns3:_="">
    <xsd:import namespace="65081dc9-96c3-411e-806e-d189d8ea634a"/>
    <xsd:import namespace="f74f477a-05e6-4959-aeea-d955206b98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81dc9-96c3-411e-806e-d189d8ea6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4f477a-05e6-4959-aeea-d955206b988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a3ef463-11ae-4844-b117-77ecac7daa45}" ma:internalName="TaxCatchAll" ma:showField="CatchAllData" ma:web="f74f477a-05e6-4959-aeea-d955206b98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Ev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f74f477a-05e6-4959-aeea-d955206b988c">
      <UserInfo>
        <DisplayName>Toktarova, Zhanna</DisplayName>
        <AccountId>4032</AccountId>
        <AccountType/>
      </UserInfo>
    </SharedWithUsers>
    <TaxCatchAll xmlns="f74f477a-05e6-4959-aeea-d955206b988c" xsi:nil="true"/>
    <lcf76f155ced4ddcb4097134ff3c332f xmlns="65081dc9-96c3-411e-806e-d189d8ea63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1051915-932C-4A53-B535-E5D98B13C981}"/>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61892a30-2f2e-46fe-837b-f9ea4b69f3d9"/>
    <ds:schemaRef ds:uri="5aa5b4b8-3d8e-4bde-8c16-a557d563b24d"/>
    <ds:schemaRef ds:uri="89328f5f-093b-453a-9ca1-fbbf4ca4eb48"/>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4.xml><?xml version="1.0" encoding="utf-8"?>
<ds:datastoreItem xmlns:ds="http://schemas.openxmlformats.org/officeDocument/2006/customXml" ds:itemID="{A248D5FE-ECA5-48AE-8208-74167D9588D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Hossain, Moumita (Dhaka)</cp:lastModifiedBy>
  <cp:revision/>
  <dcterms:created xsi:type="dcterms:W3CDTF">2009-07-31T14:20:14Z</dcterms:created>
  <dcterms:modified xsi:type="dcterms:W3CDTF">2025-09-21T04:53:34Z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0x010100F27BAE92E1365747854515C0AC86A4EF</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